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60" windowHeight="11620" activeTab="0"/>
  </bookViews>
  <sheets>
    <sheet name="調査書(種別ごとに調査書を分けてください)" sheetId="1" r:id="rId1"/>
    <sheet name="新会計用　財務分析シート" sheetId="2" r:id="rId2"/>
  </sheets>
  <definedNames>
    <definedName name="_xlfn.IFERROR" hidden="1">#NAME?</definedName>
  </definedNames>
  <calcPr fullCalcOnLoad="1"/>
</workbook>
</file>

<file path=xl/sharedStrings.xml><?xml version="1.0" encoding="utf-8"?>
<sst xmlns="http://schemas.openxmlformats.org/spreadsheetml/2006/main" count="224" uniqueCount="214">
  <si>
    <t>特養（従来型・ユニット・併設）</t>
  </si>
  <si>
    <t>ショート</t>
  </si>
  <si>
    <t>養護</t>
  </si>
  <si>
    <t>軽費</t>
  </si>
  <si>
    <t>ケアハウス</t>
  </si>
  <si>
    <t>デイサービス</t>
  </si>
  <si>
    <t>グループホーム</t>
  </si>
  <si>
    <t>施設種別　当てはまる種別の右欄に○を記入してください。</t>
  </si>
  <si>
    <t>施設開設年月日を入力してください。</t>
  </si>
  <si>
    <t>定員を入力してください。</t>
  </si>
  <si>
    <t>職員配置</t>
  </si>
  <si>
    <t xml:space="preserve">  特養とショートの併業の場合、合算数でお願いいたします。また、非常勤や派遣職員等の通常勤務する職員の所定労働時間より短い労働時間で勤務する職員については、常勤換算とし、小数点第二位を四捨五入のうえ、小数点第一位までとし、合計数の記入をお願いいたします。（例：通常勤務する職員が4週間に160時間に対して、4週間に30時間勤務する非常勤の職員は　→　4週×30時間÷160時間≒0.8人となります。</t>
  </si>
  <si>
    <t>介護職員</t>
  </si>
  <si>
    <t>①</t>
  </si>
  <si>
    <t>②</t>
  </si>
  <si>
    <t>看護職員</t>
  </si>
  <si>
    <t>施設長を含むその他すべての職員</t>
  </si>
  <si>
    <t>③</t>
  </si>
  <si>
    <t>合計</t>
  </si>
  <si>
    <t>給与等</t>
  </si>
  <si>
    <t>平均基本給　</t>
  </si>
  <si>
    <t>平均年齢</t>
  </si>
  <si>
    <t>平均在籍年数</t>
  </si>
  <si>
    <t>正看の資格手当がある場合、その一カ月当たりの額　</t>
  </si>
  <si>
    <t>准看の資格手当がある場合、その一ヶ月あたりの額</t>
  </si>
  <si>
    <t>金額</t>
  </si>
  <si>
    <t>職種等</t>
  </si>
  <si>
    <t>人数</t>
  </si>
  <si>
    <t>給種内容等</t>
  </si>
  <si>
    <t>介護職員の資格手当の額等</t>
  </si>
  <si>
    <t>前年度の賞与</t>
  </si>
  <si>
    <t>ヶ月分</t>
  </si>
  <si>
    <t xml:space="preserve"> 看護・介護職員の給与等について、平成26年3月分をもとに、ご回答をお願いいたします。</t>
  </si>
  <si>
    <t>事業所全体として、平成25年度の賞与支給月数を記入してください。</t>
  </si>
  <si>
    <t>日常生活継続支援加算</t>
  </si>
  <si>
    <t>サービス提供体制強化加算</t>
  </si>
  <si>
    <t>看護体制加算(Ⅰ)</t>
  </si>
  <si>
    <t>看護体制加算(Ⅱ)</t>
  </si>
  <si>
    <t>夜勤職員配置加算(Ⅰ)</t>
  </si>
  <si>
    <t>夜勤職員配置加算(Ⅱ)</t>
  </si>
  <si>
    <t>精神科医療指導加算</t>
  </si>
  <si>
    <t>認知症専門ケア加算(Ⅰ・Ⅱ)</t>
  </si>
  <si>
    <t>個別機能訓練加算</t>
  </si>
  <si>
    <t>栄養マネジメント加算</t>
  </si>
  <si>
    <t>経口移行加算</t>
  </si>
  <si>
    <t>経口維持加算</t>
  </si>
  <si>
    <t>口腔機能維持管理加算</t>
  </si>
  <si>
    <t>療養食加算</t>
  </si>
  <si>
    <t>看取り介護加算</t>
  </si>
  <si>
    <t>外泊時費用</t>
  </si>
  <si>
    <t>在宅復帰支援機能加算</t>
  </si>
  <si>
    <t>初期加算</t>
  </si>
  <si>
    <t>退所前連携加算</t>
  </si>
  <si>
    <t>退所前連携援助加算</t>
  </si>
  <si>
    <t>在宅・入所相互利用加算</t>
  </si>
  <si>
    <t>※　年未満は1年きりあげてください。</t>
  </si>
  <si>
    <t>※　小数点第1位までの表示とします。</t>
  </si>
  <si>
    <t>加算の状況について　（期間：平成26年4月1日～平成27年3月31日）</t>
  </si>
  <si>
    <t>1度でも取得した加算項目に○をつけてください。</t>
  </si>
  <si>
    <t>決算数値・財務指標</t>
  </si>
  <si>
    <t>入力金額の説明
「新社会福祉法人会計基準」</t>
  </si>
  <si>
    <t>流動資産</t>
  </si>
  <si>
    <t>現金預金</t>
  </si>
  <si>
    <t>固定資産</t>
  </si>
  <si>
    <t>積立資産</t>
  </si>
  <si>
    <t>流動負債</t>
  </si>
  <si>
    <t>短期運営資金借入金</t>
  </si>
  <si>
    <t>固定負債</t>
  </si>
  <si>
    <t>設備資金借入金</t>
  </si>
  <si>
    <t>長期運営資金借入金</t>
  </si>
  <si>
    <t>純資産</t>
  </si>
  <si>
    <t>国庫補助金等特別積立金</t>
  </si>
  <si>
    <t>次期活動繰越増減差額</t>
  </si>
  <si>
    <t>検算＜自動計算＞</t>
  </si>
  <si>
    <t>貸借差額を自動計算　０以外は確認が必要</t>
  </si>
  <si>
    <t>サービス活動増減の部（収益）の、「サービス活動収益計」。</t>
  </si>
  <si>
    <t>国庫補助金等特別積立金取崩額</t>
  </si>
  <si>
    <t>サービス活動増減の部（費用）の、「国庫補助金等特別積立金取崩額」</t>
  </si>
  <si>
    <t>経常経費寄附金収益</t>
  </si>
  <si>
    <t>サービス活動増減の部（収益）の、「経常経費寄附金収益」。</t>
  </si>
  <si>
    <t>サービス活動増減の部（収益）の、「その他の収益」。</t>
  </si>
  <si>
    <t>サービス活動増減の部（費用）の、「サービス活動費用計」。</t>
  </si>
  <si>
    <t>サービス活動増減の部（費用）の、「人件費」。</t>
  </si>
  <si>
    <t>サービス活動増減の部（費用）の、「事務費」。</t>
  </si>
  <si>
    <t>サービス活動増減の部（費用）「事務費」の「福利厚生費」。</t>
  </si>
  <si>
    <t>サービス活動増減の部（費用）「事務費」の「業務委託費」。</t>
  </si>
  <si>
    <t>サービス活動増減の部（費用）の、「事業費」。</t>
  </si>
  <si>
    <t>サービス活動増減の部（費用）「事業費」の「給食費」。</t>
  </si>
  <si>
    <t>サービス活動増減の部（費用）「事業費」の「水道光熱費」。</t>
  </si>
  <si>
    <t>減価償却費</t>
  </si>
  <si>
    <t>サービス活動増減の部（費用）の、「減価償却費」。</t>
  </si>
  <si>
    <t>※自動計算されるので、計算書類の該当箇所と一致しているかを確認。</t>
  </si>
  <si>
    <t>サービス活動外増減の部（収益）の、「サービス活動外収益計」。</t>
  </si>
  <si>
    <t>サービス活動外増減の部（費用）の、「サービス活動外費用計」。</t>
  </si>
  <si>
    <t>特別増減の部「特別増減差額」</t>
  </si>
  <si>
    <t>繰越活動増減差額の部「次期繰越活動増減差額」</t>
  </si>
  <si>
    <t>事業活動による収支「事業活動資金収支差額」</t>
  </si>
  <si>
    <t>施設整備等による収支「施設整備等資金収支差額」</t>
  </si>
  <si>
    <t>その他の活動による収支「その他の活動資金収支差額」</t>
  </si>
  <si>
    <t>当期資金収支差額　＜自動計算＞</t>
  </si>
  <si>
    <t>当期末支払資金残高</t>
  </si>
  <si>
    <t>「当期末支払資金残高」</t>
  </si>
  <si>
    <t>財務指標項目</t>
  </si>
  <si>
    <t>計算結果</t>
  </si>
  <si>
    <t>計算の説明</t>
  </si>
  <si>
    <t>利用者１人１日当たりサービス活動収益</t>
  </si>
  <si>
    <t>=修正サービス活動収益/年間延利用者数</t>
  </si>
  <si>
    <t>人件費率</t>
  </si>
  <si>
    <t>委託費率</t>
  </si>
  <si>
    <t>人件費率＋委託費率</t>
  </si>
  <si>
    <t>労働分配率</t>
  </si>
  <si>
    <t>流動比率</t>
  </si>
  <si>
    <t>固定長期適合率</t>
  </si>
  <si>
    <t>純資産比率</t>
  </si>
  <si>
    <t>サービス活動収益対借入金比率</t>
  </si>
  <si>
    <r>
      <t>Ⅲ　以下、</t>
    </r>
    <r>
      <rPr>
        <b/>
        <u val="single"/>
        <sz val="12"/>
        <color indexed="10"/>
        <rFont val="ＭＳ 明朝"/>
        <family val="1"/>
      </rPr>
      <t>特養のみ</t>
    </r>
    <r>
      <rPr>
        <b/>
        <sz val="12"/>
        <rFont val="ＭＳ 明朝"/>
        <family val="1"/>
      </rPr>
      <t>で解答をお願いいたします。</t>
    </r>
  </si>
  <si>
    <t>貸借対照表</t>
  </si>
  <si>
    <t>年度延べ利用人数</t>
  </si>
  <si>
    <t>年度標準換算稼働率</t>
  </si>
  <si>
    <r>
      <t>～調査項目～　以下、</t>
    </r>
    <r>
      <rPr>
        <b/>
        <u val="single"/>
        <sz val="12"/>
        <color indexed="30"/>
        <rFont val="ＭＳ 明朝"/>
        <family val="1"/>
      </rPr>
      <t>青色の箇所</t>
    </r>
    <r>
      <rPr>
        <b/>
        <sz val="12"/>
        <color indexed="8"/>
        <rFont val="ＭＳ 明朝"/>
        <family val="1"/>
      </rPr>
      <t>に入力をお願いします。</t>
    </r>
  </si>
  <si>
    <t>新会計用</t>
  </si>
  <si>
    <t>グレー部分の入力をお願いします。黄色の部分は関数が入っています。</t>
  </si>
  <si>
    <t>資産の部　「流動資産」</t>
  </si>
  <si>
    <t>資産の部　「流動資産」の「現金預金」</t>
  </si>
  <si>
    <t>資産の部　「固定資産」</t>
  </si>
  <si>
    <t>資産の部　「その他の固定資産」の「積立預金」の合計金額</t>
  </si>
  <si>
    <t>負債の部　「流動負債」</t>
  </si>
  <si>
    <t>負債の部　「流動負債」の「短期運営資金借入金」</t>
  </si>
  <si>
    <t>負債の部　「固定負債」の金額</t>
  </si>
  <si>
    <t>負債の部　「固定負債」の「設備資金借入金」　※リース資産未払金がある場合、合算して入力</t>
  </si>
  <si>
    <t>負債の部　「固定負債」の「長期運営資金借入金」</t>
  </si>
  <si>
    <t>「純資産の部の合計」</t>
  </si>
  <si>
    <t>純資産の部　「国庫補助金特別積立金」</t>
  </si>
  <si>
    <t>純資産の部　「次期活動繰越収支差額」</t>
  </si>
  <si>
    <t>事業活動計算書</t>
  </si>
  <si>
    <t>サービス活動収益計</t>
  </si>
  <si>
    <t>その他の収益</t>
  </si>
  <si>
    <t>サービス活動費用</t>
  </si>
  <si>
    <t>人件費</t>
  </si>
  <si>
    <t>事務費</t>
  </si>
  <si>
    <t>福利厚生費</t>
  </si>
  <si>
    <t>業務委託費</t>
  </si>
  <si>
    <t>給食に係る業務委託費または人件費の合計</t>
  </si>
  <si>
    <t>給食に係る業務委託費又は人件費を集計して下さい。自前の場合は不要。</t>
  </si>
  <si>
    <t>事業費</t>
  </si>
  <si>
    <t>給食費</t>
  </si>
  <si>
    <t>水道光熱費</t>
  </si>
  <si>
    <t>サービス活動増減差額（＝サービス活動収益-サービス活動費用）</t>
  </si>
  <si>
    <t>サービス活動外収益</t>
  </si>
  <si>
    <t>サービス活動外費用</t>
  </si>
  <si>
    <t>サービス活動外増減差額（＝サービス活動外収益-サービス活動外費用）＜自動計算＞</t>
  </si>
  <si>
    <t>経常増減差額（＝サービス活動増減差額＋サービス活動外増減差額）＜自動計算＞</t>
  </si>
  <si>
    <t>特別増減差額</t>
  </si>
  <si>
    <t>当期活動増減差額（＝経常増減差額＋特別増減差額）＜自動計算＞</t>
  </si>
  <si>
    <t>次期繰越活動増減差額</t>
  </si>
  <si>
    <t>資金収支計算書</t>
  </si>
  <si>
    <t>事業活動資金収支差額</t>
  </si>
  <si>
    <t>施設整備等資金収支差額</t>
  </si>
  <si>
    <t>その他の活動資金収支差額</t>
  </si>
  <si>
    <t>経常増減収支差額率</t>
  </si>
  <si>
    <t>=経常増減差額/(サービス活動収益+サービス活動外収益)</t>
  </si>
  <si>
    <t>=修正人件費/修正サービス活動収益</t>
  </si>
  <si>
    <t>=業務委託費/修正サービス活動収益</t>
  </si>
  <si>
    <t>=人件費率＋委託費率</t>
  </si>
  <si>
    <t>材料費率</t>
  </si>
  <si>
    <t>=事業費/修正サービス活動収益</t>
  </si>
  <si>
    <t>（うち水道光熱費率：再掲）</t>
  </si>
  <si>
    <t>=水道光熱費/修正サービス活動収益</t>
  </si>
  <si>
    <t>経費率</t>
  </si>
  <si>
    <t>=(事務費-福利厚生費-業務委託費)/修正サービス活動収益</t>
  </si>
  <si>
    <t>コスト比率合算</t>
  </si>
  <si>
    <t>=材料費率+経費率</t>
  </si>
  <si>
    <t>減価償却費率</t>
  </si>
  <si>
    <t>=減価償却費/修正サービス活動収益</t>
  </si>
  <si>
    <t>実減価償却費比率</t>
  </si>
  <si>
    <t>=（減価償却費－国庫補助金等特別積立金取崩額）/修正サービス活動収益</t>
  </si>
  <si>
    <t>=修正人件費/１年間の職員数</t>
  </si>
  <si>
    <t>職員1人1日当りサービス活動収益</t>
  </si>
  <si>
    <t>=修正サービス活動収益/１年間の職員数</t>
  </si>
  <si>
    <t>職員1人当り利用者数</t>
  </si>
  <si>
    <t>=年間延利用者数/１年間の職員数</t>
  </si>
  <si>
    <t>利用者1人1日当り業務委託費又は人件費</t>
  </si>
  <si>
    <t>=業務委託費又は人件費/年間延利用者数</t>
  </si>
  <si>
    <t>利用者1人1日当り給食費</t>
  </si>
  <si>
    <t>=給食費/年間延利用者数</t>
  </si>
  <si>
    <t>=(人件費+福利厚生費）/(修正サービス活動収益-(業務委託費+事業費+減価償却費-国庫補助金等特別積立金取崩額))</t>
  </si>
  <si>
    <t>=流動資産/流動負債</t>
  </si>
  <si>
    <t>=固定資産/(固定負債+純資産)</t>
  </si>
  <si>
    <t>=純資産/(流動負債+固定負債+純資産)</t>
  </si>
  <si>
    <t>=短期・長期運営資金借入金/修正サービス活動収益</t>
  </si>
  <si>
    <t>発生源内部留保</t>
  </si>
  <si>
    <t>=その他の積立金＋次期繰越活動増減差額</t>
  </si>
  <si>
    <t>修正サービス活動収益</t>
  </si>
  <si>
    <t>=サービス活動収益-経常経費寄附金収益-その他の収益</t>
  </si>
  <si>
    <t>修正人件費</t>
  </si>
  <si>
    <t>=人件費＋福利厚生費</t>
  </si>
  <si>
    <t>1年間の職員数</t>
  </si>
  <si>
    <t>平均利用者数/日(名)</t>
  </si>
  <si>
    <t>西暦表示</t>
  </si>
  <si>
    <t>=職員合計*365日</t>
  </si>
  <si>
    <r>
      <t>①　「</t>
    </r>
    <r>
      <rPr>
        <b/>
        <u val="single"/>
        <sz val="12"/>
        <color indexed="8"/>
        <rFont val="ＭＳ 明朝"/>
        <family val="1"/>
      </rPr>
      <t>看護職員</t>
    </r>
    <r>
      <rPr>
        <sz val="12"/>
        <color indexed="8"/>
        <rFont val="ＭＳ 明朝"/>
        <family val="1"/>
      </rPr>
      <t>の正規職員」の平均基本給・平均年齢・平均在籍年数、資格手当が准看護及び正看に存在する場合はその金額の記入をお願いします。平均基本給及び平均年齢については、小数点以下切り上げ、在籍年数1年未満については切り上げの1年として記述ください。</t>
    </r>
  </si>
  <si>
    <r>
      <t>②　「</t>
    </r>
    <r>
      <rPr>
        <b/>
        <u val="single"/>
        <sz val="12"/>
        <color indexed="8"/>
        <rFont val="ＭＳ 明朝"/>
        <family val="1"/>
      </rPr>
      <t>介護職員</t>
    </r>
    <r>
      <rPr>
        <sz val="12"/>
        <color indexed="8"/>
        <rFont val="ＭＳ 明朝"/>
        <family val="1"/>
      </rPr>
      <t>の正規職員」の平均基本給・平均年齢・平均在籍年数、資格手当として介護福祉士等が存在する場合は、その金額等の記入をお願いします。平均基本給及び平均年齢については、小数点以下切り上げ、在籍年数1年未満については切り上げの1年として記述ください。</t>
    </r>
  </si>
  <si>
    <t>職員1人1日当り人件費</t>
  </si>
  <si>
    <t>特養・ショート</t>
  </si>
  <si>
    <t>養護</t>
  </si>
  <si>
    <t>経費</t>
  </si>
  <si>
    <t>ケアハウス</t>
  </si>
  <si>
    <t>デイサービス</t>
  </si>
  <si>
    <t>グループホーム</t>
  </si>
  <si>
    <t>法人合計</t>
  </si>
  <si>
    <t>その他本部を含み合算</t>
  </si>
  <si>
    <t>○</t>
  </si>
  <si>
    <t>その他本部を含み合算</t>
  </si>
  <si>
    <t>社会福祉法人の経営指標等計算書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</si>
</sst>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quot;名&quot;"/>
    <numFmt numFmtId="178" formatCode="#&quot;ヶ&quot;&quot;月&quot;&quot;分&quot;"/>
    <numFmt numFmtId="179" formatCode="0.0%"/>
    <numFmt numFmtId="180" formatCode="#.0\ &quot;名&quot;"/>
    <numFmt numFmtId="181" formatCode="#,##0_ "/>
    <numFmt numFmtId="182" formatCode="0_ "/>
    <numFmt numFmtId="183" formatCode="0.0_ "/>
    <numFmt numFmtId="184" formatCode="0.00_ "/>
    <numFmt numFmtId="185" formatCode="#"/>
    <numFmt numFmtId="186" formatCode="#.0&quot;ヶ&quot;&quot;月&quot;&quot;分&quot;"/>
    <numFmt numFmtId="187" formatCode="0.000"/>
    <numFmt numFmtId="188" formatCode="0.0"/>
    <numFmt numFmtId="189" formatCode="0.0000"/>
    <numFmt numFmtId="190" formatCode="#,##0.0_ "/>
    <numFmt numFmtId="191" formatCode="#,##0.0;[Red]\-#,##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2"/>
      <color indexed="8"/>
      <name val="ＭＳ 明朝"/>
      <family val="1"/>
    </font>
    <font>
      <b/>
      <u val="single"/>
      <sz val="12"/>
      <color indexed="8"/>
      <name val="ＭＳ 明朝"/>
      <family val="1"/>
    </font>
    <font>
      <b/>
      <sz val="12"/>
      <name val="ＭＳ 明朝"/>
      <family val="1"/>
    </font>
    <font>
      <sz val="12"/>
      <name val="ＭＳ 明朝"/>
      <family val="1"/>
    </font>
    <font>
      <b/>
      <u val="single"/>
      <sz val="12"/>
      <color indexed="10"/>
      <name val="ＭＳ 明朝"/>
      <family val="1"/>
    </font>
    <font>
      <b/>
      <sz val="12"/>
      <color indexed="8"/>
      <name val="ＭＳ 明朝"/>
      <family val="1"/>
    </font>
    <font>
      <b/>
      <sz val="11"/>
      <name val="ＭＳ 明朝"/>
      <family val="1"/>
    </font>
    <font>
      <sz val="11"/>
      <name val="ＭＳ 明朝"/>
      <family val="1"/>
    </font>
    <font>
      <b/>
      <u val="single"/>
      <sz val="11"/>
      <name val="ＭＳ 明朝"/>
      <family val="1"/>
    </font>
    <font>
      <sz val="11"/>
      <color indexed="8"/>
      <name val="ＭＳ 明朝"/>
      <family val="1"/>
    </font>
    <font>
      <b/>
      <u val="single"/>
      <sz val="12"/>
      <color indexed="30"/>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1"/>
      <color theme="1"/>
      <name val="ＭＳ 明朝"/>
      <family val="1"/>
    </font>
    <font>
      <b/>
      <sz val="11"/>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double"/>
      <right style="double"/>
      <top style="thin"/>
      <bottom style="thin"/>
    </border>
    <border>
      <left style="thin"/>
      <right style="thin"/>
      <top style="thin"/>
      <bottom style="thin"/>
    </border>
    <border>
      <left style="thin"/>
      <right style="thin"/>
      <top style="double"/>
      <bottom style="thin"/>
    </border>
    <border>
      <left style="medium"/>
      <right style="medium"/>
      <top style="hair"/>
      <bottom style="hair"/>
    </border>
    <border>
      <left style="medium"/>
      <right style="medium"/>
      <top/>
      <bottom style="hair"/>
    </border>
    <border>
      <left style="medium"/>
      <right style="medium"/>
      <top style="thin"/>
      <bottom/>
    </border>
    <border>
      <left style="medium"/>
      <right style="medium"/>
      <top style="medium"/>
      <bottom style="medium"/>
    </border>
    <border>
      <left/>
      <right/>
      <top style="medium"/>
      <bottom style="medium"/>
    </border>
    <border>
      <left/>
      <right style="medium"/>
      <top style="medium"/>
      <bottom style="medium"/>
    </border>
    <border>
      <left/>
      <right/>
      <top style="medium"/>
      <bottom style="hair"/>
    </border>
    <border>
      <left style="medium"/>
      <right style="medium"/>
      <top style="medium"/>
      <bottom style="hair"/>
    </border>
    <border>
      <left/>
      <right/>
      <top style="hair"/>
      <bottom style="hair"/>
    </border>
    <border>
      <left/>
      <right/>
      <top style="hair"/>
      <bottom/>
    </border>
    <border>
      <left style="medium"/>
      <right style="medium"/>
      <top style="hair"/>
      <bottom/>
    </border>
    <border>
      <left/>
      <right style="medium"/>
      <top style="hair"/>
      <bottom style="hair"/>
    </border>
    <border>
      <left/>
      <right/>
      <top style="hair"/>
      <bottom style="medium"/>
    </border>
    <border>
      <left style="medium"/>
      <right style="medium"/>
      <top style="hair"/>
      <bottom style="medium"/>
    </border>
    <border>
      <left/>
      <right/>
      <top style="medium"/>
      <bottom/>
    </border>
    <border>
      <left style="medium"/>
      <right/>
      <top style="medium"/>
      <bottom style="medium"/>
    </border>
    <border>
      <left style="medium"/>
      <right/>
      <top style="medium"/>
      <bottom style="hair"/>
    </border>
    <border>
      <left style="medium"/>
      <right/>
      <top/>
      <bottom style="hair"/>
    </border>
    <border>
      <left style="medium"/>
      <right/>
      <top style="thin"/>
      <bottom style="hair"/>
    </border>
    <border>
      <left style="medium"/>
      <right/>
      <top style="hair"/>
      <bottom style="hair"/>
    </border>
    <border>
      <left style="medium"/>
      <right/>
      <top style="hair"/>
      <bottom/>
    </border>
    <border>
      <left style="medium"/>
      <right/>
      <top style="thin"/>
      <bottom/>
    </border>
    <border>
      <left style="medium"/>
      <right/>
      <top style="hair"/>
      <bottom style="thin"/>
    </border>
    <border>
      <left style="medium"/>
      <right style="medium"/>
      <top style="thin"/>
      <bottom style="hair"/>
    </border>
    <border>
      <left style="double"/>
      <right style="double"/>
      <top style="double"/>
      <bottom style="thin"/>
    </border>
    <border>
      <left style="medium"/>
      <right style="medium"/>
      <top style="hair"/>
      <bottom style="thin"/>
    </border>
    <border>
      <left style="thin"/>
      <right style="thin"/>
      <top style="thin"/>
      <bottom/>
    </border>
    <border>
      <left style="medium"/>
      <right style="medium"/>
      <top/>
      <bottom/>
    </border>
    <border>
      <left style="medium"/>
      <right/>
      <top style="hair"/>
      <bottom style="medium"/>
    </border>
    <border>
      <left style="medium"/>
      <right>
        <color indexed="63"/>
      </right>
      <top>
        <color indexed="63"/>
      </top>
      <bottom>
        <color indexed="63"/>
      </bottom>
    </border>
    <border>
      <left style="thin"/>
      <right/>
      <top style="thin"/>
      <bottom/>
    </border>
    <border>
      <left/>
      <right/>
      <top style="thin"/>
      <bottom/>
    </border>
    <border>
      <left style="double"/>
      <right style="double"/>
      <top style="thin"/>
      <bottom>
        <color indexed="63"/>
      </bottom>
    </border>
    <border>
      <left style="double"/>
      <right style="double"/>
      <top style="thin"/>
      <bottom style="double"/>
    </border>
    <border>
      <left/>
      <right style="thin"/>
      <top style="thin"/>
      <bottom style="thin"/>
    </border>
    <border>
      <left style="double"/>
      <right style="thin"/>
      <top style="double"/>
      <bottom style="double"/>
    </border>
    <border>
      <left style="thin"/>
      <right style="double"/>
      <top style="double"/>
      <bottom style="double"/>
    </border>
    <border>
      <left style="thin"/>
      <right/>
      <top style="double"/>
      <bottom style="thin"/>
    </border>
    <border>
      <left/>
      <right/>
      <top style="double"/>
      <bottom style="thin"/>
    </border>
    <border>
      <left/>
      <right style="thin"/>
      <top style="double"/>
      <bottom style="thin"/>
    </border>
    <border>
      <left style="thin"/>
      <right style="thin"/>
      <top/>
      <bottom style="thin"/>
    </border>
    <border>
      <left style="thin"/>
      <right/>
      <top/>
      <bottom style="thin"/>
    </border>
    <border>
      <left>
        <color indexed="63"/>
      </left>
      <right style="double"/>
      <top style="thin"/>
      <bottom>
        <color indexed="63"/>
      </bottom>
    </border>
    <border>
      <left style="thin"/>
      <right/>
      <top/>
      <bottom/>
    </border>
    <border>
      <left>
        <color indexed="63"/>
      </left>
      <right style="double"/>
      <top>
        <color indexed="63"/>
      </top>
      <bottom>
        <color indexed="63"/>
      </bottom>
    </border>
    <border>
      <left/>
      <right/>
      <top/>
      <bottom style="thin"/>
    </border>
    <border>
      <left>
        <color indexed="63"/>
      </left>
      <right style="double"/>
      <top>
        <color indexed="63"/>
      </top>
      <bottom style="thin"/>
    </border>
    <border>
      <left style="thin"/>
      <right style="thin"/>
      <top/>
      <bottom/>
    </border>
    <border>
      <left style="double"/>
      <right style="thin"/>
      <top style="double"/>
      <bottom/>
    </border>
    <border>
      <left style="thin"/>
      <right style="thin"/>
      <top style="double"/>
      <bottom/>
    </border>
    <border>
      <left style="thin"/>
      <right style="double"/>
      <top style="double"/>
      <bottom/>
    </border>
    <border>
      <left style="double"/>
      <right style="thin"/>
      <top/>
      <bottom style="double"/>
    </border>
    <border>
      <left style="thin"/>
      <right style="thin"/>
      <top/>
      <bottom style="double"/>
    </border>
    <border>
      <left style="thin"/>
      <right style="double"/>
      <top/>
      <bottom style="double"/>
    </border>
    <border>
      <left/>
      <right style="thin"/>
      <top style="thin"/>
      <bottom/>
    </border>
    <border>
      <left style="thin"/>
      <right>
        <color indexed="63"/>
      </right>
      <top style="thin"/>
      <bottom style="double"/>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right style="medium"/>
      <top style="medium"/>
      <bottom style="hair"/>
    </border>
    <border>
      <left/>
      <right style="medium"/>
      <top style="hair"/>
      <bottom style="medium"/>
    </border>
    <border>
      <left style="medium"/>
      <right style="medium"/>
      <top style="medium"/>
      <bottom/>
    </border>
    <border>
      <left style="medium"/>
      <right style="medium"/>
      <top/>
      <bottom style="medium"/>
    </border>
    <border>
      <left>
        <color indexed="63"/>
      </left>
      <right>
        <color indexed="63"/>
      </right>
      <top>
        <color indexed="63"/>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49" fillId="32" borderId="0" applyNumberFormat="0" applyBorder="0" applyAlignment="0" applyProtection="0"/>
  </cellStyleXfs>
  <cellXfs count="222">
    <xf numFmtId="0" fontId="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vertical="top"/>
    </xf>
    <xf numFmtId="0" fontId="51" fillId="0" borderId="0" xfId="0" applyFont="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6" borderId="12" xfId="0" applyFont="1" applyFill="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0" xfId="0" applyFont="1" applyBorder="1" applyAlignment="1">
      <alignment horizontal="center" vertical="center"/>
    </xf>
    <xf numFmtId="0" fontId="50" fillId="0" borderId="0" xfId="0" applyFont="1" applyFill="1" applyBorder="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52" fillId="0" borderId="0" xfId="0" applyFont="1" applyAlignment="1">
      <alignment vertical="center"/>
    </xf>
    <xf numFmtId="38" fontId="14" fillId="33" borderId="15" xfId="48" applyFont="1" applyFill="1" applyBorder="1" applyAlignment="1">
      <alignment vertical="center" shrinkToFit="1"/>
    </xf>
    <xf numFmtId="38" fontId="12" fillId="34" borderId="16" xfId="48" applyFont="1" applyFill="1" applyBorder="1" applyAlignment="1">
      <alignment vertical="center"/>
    </xf>
    <xf numFmtId="38" fontId="12" fillId="34" borderId="17" xfId="48" applyFont="1" applyFill="1" applyBorder="1" applyAlignment="1">
      <alignment vertical="center"/>
    </xf>
    <xf numFmtId="38" fontId="12" fillId="34" borderId="15" xfId="48" applyFont="1" applyFill="1" applyBorder="1" applyAlignment="1">
      <alignment vertical="center"/>
    </xf>
    <xf numFmtId="0" fontId="8" fillId="6" borderId="13" xfId="0" applyFont="1" applyFill="1" applyBorder="1" applyAlignment="1">
      <alignment horizontal="left" vertical="center"/>
    </xf>
    <xf numFmtId="38" fontId="52" fillId="0" borderId="0" xfId="48" applyFont="1" applyAlignment="1">
      <alignment vertical="center"/>
    </xf>
    <xf numFmtId="38" fontId="13" fillId="0" borderId="0" xfId="48" applyFont="1" applyAlignment="1">
      <alignment horizontal="left" vertical="center"/>
    </xf>
    <xf numFmtId="38" fontId="11" fillId="0" borderId="0" xfId="48" applyFont="1" applyAlignment="1">
      <alignment horizontal="left" vertical="center"/>
    </xf>
    <xf numFmtId="38" fontId="11" fillId="0" borderId="0" xfId="48" applyFont="1" applyAlignment="1">
      <alignment vertical="center"/>
    </xf>
    <xf numFmtId="38" fontId="52" fillId="0" borderId="18" xfId="48" applyFont="1" applyBorder="1" applyAlignment="1">
      <alignment vertical="center"/>
    </xf>
    <xf numFmtId="38" fontId="11" fillId="35" borderId="19" xfId="48" applyFont="1" applyFill="1" applyBorder="1" applyAlignment="1">
      <alignment horizontal="center" vertical="center" shrinkToFit="1"/>
    </xf>
    <xf numFmtId="38" fontId="11" fillId="35" borderId="18" xfId="48" applyFont="1" applyFill="1" applyBorder="1" applyAlignment="1">
      <alignment horizontal="center" vertical="center" shrinkToFit="1"/>
    </xf>
    <xf numFmtId="38" fontId="11" fillId="35" borderId="20" xfId="48" applyFont="1" applyFill="1" applyBorder="1" applyAlignment="1">
      <alignment horizontal="center" vertical="center" shrinkToFit="1"/>
    </xf>
    <xf numFmtId="38" fontId="12" fillId="0" borderId="21" xfId="48" applyFont="1" applyFill="1" applyBorder="1" applyAlignment="1">
      <alignment horizontal="left" vertical="center"/>
    </xf>
    <xf numFmtId="38" fontId="12" fillId="33" borderId="22" xfId="48" applyFont="1" applyFill="1" applyBorder="1" applyAlignment="1">
      <alignment vertical="center"/>
    </xf>
    <xf numFmtId="38" fontId="12" fillId="0" borderId="23" xfId="48" applyFont="1" applyFill="1" applyBorder="1" applyAlignment="1">
      <alignment horizontal="left" vertical="center"/>
    </xf>
    <xf numFmtId="38" fontId="12" fillId="33" borderId="15" xfId="48" applyFont="1" applyFill="1" applyBorder="1" applyAlignment="1">
      <alignment vertical="center"/>
    </xf>
    <xf numFmtId="38" fontId="52" fillId="33" borderId="15" xfId="48" applyFont="1" applyFill="1" applyBorder="1" applyAlignment="1">
      <alignment vertical="center"/>
    </xf>
    <xf numFmtId="38" fontId="12" fillId="0" borderId="23" xfId="48" applyFont="1" applyFill="1" applyBorder="1" applyAlignment="1">
      <alignment horizontal="left" vertical="center" wrapText="1"/>
    </xf>
    <xf numFmtId="38" fontId="12" fillId="0" borderId="24" xfId="48" applyFont="1" applyFill="1" applyBorder="1" applyAlignment="1">
      <alignment horizontal="left" vertical="center" wrapText="1"/>
    </xf>
    <xf numFmtId="38" fontId="52" fillId="33" borderId="25" xfId="48" applyFont="1" applyFill="1" applyBorder="1" applyAlignment="1">
      <alignment vertical="center"/>
    </xf>
    <xf numFmtId="38" fontId="12" fillId="36" borderId="19" xfId="48" applyFont="1" applyFill="1" applyBorder="1" applyAlignment="1">
      <alignment horizontal="left" vertical="center"/>
    </xf>
    <xf numFmtId="38" fontId="12" fillId="36" borderId="18" xfId="48" applyFont="1" applyFill="1" applyBorder="1" applyAlignment="1">
      <alignment vertical="center"/>
    </xf>
    <xf numFmtId="38" fontId="12" fillId="0" borderId="23" xfId="48" applyFont="1" applyFill="1" applyBorder="1" applyAlignment="1">
      <alignment horizontal="left" vertical="center" shrinkToFit="1"/>
    </xf>
    <xf numFmtId="38" fontId="12" fillId="0" borderId="26" xfId="48" applyFont="1" applyFill="1" applyBorder="1" applyAlignment="1">
      <alignment horizontal="left" vertical="center"/>
    </xf>
    <xf numFmtId="38" fontId="14" fillId="0" borderId="26" xfId="48" applyFont="1" applyFill="1" applyBorder="1" applyAlignment="1">
      <alignment horizontal="left" vertical="center"/>
    </xf>
    <xf numFmtId="38" fontId="12" fillId="0" borderId="26" xfId="48" applyFont="1" applyFill="1" applyBorder="1" applyAlignment="1">
      <alignment horizontal="left" vertical="center" wrapText="1"/>
    </xf>
    <xf numFmtId="38" fontId="12" fillId="0" borderId="26" xfId="48" applyFont="1" applyFill="1" applyBorder="1" applyAlignment="1">
      <alignment horizontal="left" vertical="center" wrapText="1" indent="1"/>
    </xf>
    <xf numFmtId="38" fontId="12" fillId="36" borderId="23" xfId="48" applyFont="1" applyFill="1" applyBorder="1" applyAlignment="1">
      <alignment horizontal="left" vertical="center" wrapText="1"/>
    </xf>
    <xf numFmtId="38" fontId="12" fillId="34" borderId="23" xfId="48" applyFont="1" applyFill="1" applyBorder="1" applyAlignment="1">
      <alignment horizontal="left" vertical="center" wrapText="1"/>
    </xf>
    <xf numFmtId="38" fontId="12" fillId="0" borderId="27" xfId="48" applyFont="1" applyFill="1" applyBorder="1" applyAlignment="1">
      <alignment horizontal="left" vertical="center" wrapText="1"/>
    </xf>
    <xf numFmtId="38" fontId="12" fillId="33" borderId="28" xfId="48" applyFont="1" applyFill="1" applyBorder="1" applyAlignment="1">
      <alignment vertical="center"/>
    </xf>
    <xf numFmtId="38" fontId="12" fillId="0" borderId="21" xfId="48" applyFont="1" applyFill="1" applyBorder="1" applyAlignment="1">
      <alignment horizontal="left" vertical="center" wrapText="1"/>
    </xf>
    <xf numFmtId="38" fontId="12" fillId="36" borderId="23" xfId="48" applyFont="1" applyFill="1" applyBorder="1" applyAlignment="1">
      <alignment horizontal="left" vertical="center" shrinkToFit="1"/>
    </xf>
    <xf numFmtId="38" fontId="12" fillId="0" borderId="29" xfId="48" applyFont="1" applyFill="1" applyBorder="1" applyAlignment="1">
      <alignment horizontal="left" vertical="center" wrapText="1"/>
    </xf>
    <xf numFmtId="38" fontId="12" fillId="0" borderId="29" xfId="48" applyFont="1" applyFill="1" applyBorder="1" applyAlignment="1">
      <alignment vertical="center"/>
    </xf>
    <xf numFmtId="38" fontId="12" fillId="35" borderId="30" xfId="48" applyFont="1" applyFill="1" applyBorder="1" applyAlignment="1">
      <alignment horizontal="center" vertical="center" wrapText="1"/>
    </xf>
    <xf numFmtId="38" fontId="12" fillId="35" borderId="18" xfId="48" applyFont="1" applyFill="1" applyBorder="1" applyAlignment="1">
      <alignment horizontal="center" vertical="center"/>
    </xf>
    <xf numFmtId="38" fontId="12" fillId="37" borderId="31" xfId="48" applyFont="1" applyFill="1" applyBorder="1" applyAlignment="1">
      <alignment horizontal="left" vertical="center" shrinkToFit="1"/>
    </xf>
    <xf numFmtId="38" fontId="12" fillId="34" borderId="22" xfId="48" applyFont="1" applyFill="1" applyBorder="1" applyAlignment="1">
      <alignment vertical="center"/>
    </xf>
    <xf numFmtId="38" fontId="12" fillId="37" borderId="32" xfId="48" applyFont="1" applyFill="1" applyBorder="1" applyAlignment="1">
      <alignment horizontal="left" vertical="center" shrinkToFit="1"/>
    </xf>
    <xf numFmtId="38" fontId="12" fillId="37" borderId="33" xfId="48" applyFont="1" applyFill="1" applyBorder="1" applyAlignment="1">
      <alignment horizontal="left" vertical="center" shrinkToFit="1"/>
    </xf>
    <xf numFmtId="38" fontId="12" fillId="37" borderId="34" xfId="48" applyFont="1" applyFill="1" applyBorder="1" applyAlignment="1">
      <alignment horizontal="left" vertical="center" shrinkToFit="1"/>
    </xf>
    <xf numFmtId="38" fontId="12" fillId="37" borderId="35" xfId="48" applyFont="1" applyFill="1" applyBorder="1" applyAlignment="1">
      <alignment horizontal="left" vertical="center" shrinkToFit="1"/>
    </xf>
    <xf numFmtId="38" fontId="12" fillId="37" borderId="36" xfId="48" applyFont="1" applyFill="1" applyBorder="1" applyAlignment="1">
      <alignment horizontal="left" vertical="center" shrinkToFit="1"/>
    </xf>
    <xf numFmtId="38" fontId="12" fillId="37" borderId="37" xfId="48" applyFont="1" applyFill="1" applyBorder="1" applyAlignment="1">
      <alignment horizontal="left" vertical="center" shrinkToFit="1"/>
    </xf>
    <xf numFmtId="38" fontId="12" fillId="0" borderId="22" xfId="48" applyFont="1" applyFill="1" applyBorder="1" applyAlignment="1">
      <alignment horizontal="left" vertical="center" shrinkToFit="1"/>
    </xf>
    <xf numFmtId="38" fontId="12" fillId="0" borderId="15" xfId="48" applyFont="1" applyFill="1" applyBorder="1" applyAlignment="1">
      <alignment horizontal="left" vertical="center" shrinkToFit="1"/>
    </xf>
    <xf numFmtId="38" fontId="14" fillId="0" borderId="28" xfId="48" applyFont="1" applyFill="1" applyBorder="1" applyAlignment="1">
      <alignment horizontal="left" vertical="center"/>
    </xf>
    <xf numFmtId="38" fontId="14" fillId="34" borderId="28" xfId="48" applyFont="1" applyFill="1" applyBorder="1" applyAlignment="1">
      <alignment vertical="center" shrinkToFit="1"/>
    </xf>
    <xf numFmtId="179" fontId="12" fillId="34" borderId="38" xfId="42" applyNumberFormat="1" applyFont="1" applyFill="1" applyBorder="1" applyAlignment="1">
      <alignment vertical="center"/>
    </xf>
    <xf numFmtId="179" fontId="12" fillId="34" borderId="15" xfId="42" applyNumberFormat="1" applyFont="1" applyFill="1" applyBorder="1" applyAlignment="1">
      <alignment vertical="center"/>
    </xf>
    <xf numFmtId="179" fontId="12" fillId="34" borderId="22" xfId="42" applyNumberFormat="1" applyFont="1" applyFill="1" applyBorder="1" applyAlignment="1">
      <alignment vertical="center"/>
    </xf>
    <xf numFmtId="179" fontId="12" fillId="34" borderId="16" xfId="42" applyNumberFormat="1" applyFont="1" applyFill="1" applyBorder="1" applyAlignment="1">
      <alignment vertical="center"/>
    </xf>
    <xf numFmtId="179" fontId="12" fillId="34" borderId="17" xfId="42" applyNumberFormat="1" applyFont="1" applyFill="1" applyBorder="1" applyAlignment="1">
      <alignment vertical="center"/>
    </xf>
    <xf numFmtId="179" fontId="12" fillId="34" borderId="25" xfId="42" applyNumberFormat="1" applyFont="1" applyFill="1" applyBorder="1" applyAlignment="1">
      <alignment vertical="center"/>
    </xf>
    <xf numFmtId="0" fontId="50" fillId="6" borderId="39" xfId="0" applyFont="1" applyFill="1" applyBorder="1" applyAlignment="1">
      <alignment horizontal="center" vertical="center"/>
    </xf>
    <xf numFmtId="0" fontId="50" fillId="6" borderId="12" xfId="0" applyFont="1" applyFill="1" applyBorder="1" applyAlignment="1">
      <alignment horizontal="center" vertical="center"/>
    </xf>
    <xf numFmtId="0" fontId="8" fillId="6" borderId="13" xfId="0" applyFont="1" applyFill="1" applyBorder="1" applyAlignment="1">
      <alignment horizontal="center" vertical="center"/>
    </xf>
    <xf numFmtId="179" fontId="12" fillId="34" borderId="40" xfId="42" applyNumberFormat="1" applyFont="1" applyFill="1" applyBorder="1" applyAlignment="1">
      <alignment vertical="center"/>
    </xf>
    <xf numFmtId="0" fontId="50" fillId="0" borderId="0" xfId="0" applyFont="1" applyAlignment="1">
      <alignment horizontal="left" vertical="center"/>
    </xf>
    <xf numFmtId="0" fontId="50" fillId="0" borderId="0" xfId="0" applyFont="1" applyBorder="1" applyAlignment="1">
      <alignment horizontal="left" vertical="center" wrapText="1"/>
    </xf>
    <xf numFmtId="0" fontId="50" fillId="0" borderId="41" xfId="0" applyFont="1" applyBorder="1" applyAlignment="1">
      <alignment horizontal="center" vertical="center"/>
    </xf>
    <xf numFmtId="0" fontId="50" fillId="0" borderId="13" xfId="0" applyFont="1" applyBorder="1" applyAlignment="1">
      <alignment horizontal="center" vertical="center"/>
    </xf>
    <xf numFmtId="40" fontId="12" fillId="34" borderId="15" xfId="48" applyNumberFormat="1" applyFont="1" applyFill="1" applyBorder="1" applyAlignment="1">
      <alignment vertical="center"/>
    </xf>
    <xf numFmtId="38" fontId="11" fillId="35" borderId="30" xfId="48" applyFont="1" applyFill="1" applyBorder="1" applyAlignment="1">
      <alignment horizontal="center" vertical="center" shrinkToFit="1"/>
    </xf>
    <xf numFmtId="38" fontId="12" fillId="36" borderId="30" xfId="48" applyFont="1" applyFill="1" applyBorder="1" applyAlignment="1">
      <alignment vertical="center"/>
    </xf>
    <xf numFmtId="38" fontId="12" fillId="33" borderId="31" xfId="48" applyFont="1" applyFill="1" applyBorder="1" applyAlignment="1">
      <alignment vertical="center"/>
    </xf>
    <xf numFmtId="38" fontId="12" fillId="33" borderId="42" xfId="48" applyFont="1" applyFill="1" applyBorder="1" applyAlignment="1">
      <alignment vertical="center"/>
    </xf>
    <xf numFmtId="38" fontId="12" fillId="35" borderId="30" xfId="48" applyFont="1" applyFill="1" applyBorder="1" applyAlignment="1">
      <alignment horizontal="center" vertical="center"/>
    </xf>
    <xf numFmtId="38" fontId="12" fillId="33" borderId="34" xfId="48" applyFont="1" applyFill="1" applyBorder="1" applyAlignment="1">
      <alignment vertical="center"/>
    </xf>
    <xf numFmtId="38" fontId="52" fillId="33" borderId="34" xfId="48" applyFont="1" applyFill="1" applyBorder="1" applyAlignment="1">
      <alignment vertical="center"/>
    </xf>
    <xf numFmtId="38" fontId="52" fillId="33" borderId="35" xfId="48" applyFont="1" applyFill="1" applyBorder="1" applyAlignment="1">
      <alignment vertical="center"/>
    </xf>
    <xf numFmtId="38" fontId="14" fillId="33" borderId="34" xfId="48" applyFont="1" applyFill="1" applyBorder="1" applyAlignment="1">
      <alignment vertical="center" shrinkToFit="1"/>
    </xf>
    <xf numFmtId="38" fontId="12" fillId="33" borderId="43" xfId="48" applyFont="1" applyFill="1" applyBorder="1" applyAlignment="1">
      <alignment vertical="center"/>
    </xf>
    <xf numFmtId="38" fontId="12" fillId="33" borderId="44" xfId="48" applyFont="1" applyFill="1" applyBorder="1" applyAlignment="1">
      <alignment vertical="center"/>
    </xf>
    <xf numFmtId="0" fontId="50" fillId="0" borderId="45" xfId="0" applyFont="1" applyBorder="1" applyAlignment="1">
      <alignment vertical="center"/>
    </xf>
    <xf numFmtId="0" fontId="50" fillId="0" borderId="46" xfId="0" applyFont="1" applyBorder="1" applyAlignment="1">
      <alignment vertical="center"/>
    </xf>
    <xf numFmtId="0" fontId="50" fillId="6" borderId="47" xfId="0" applyFont="1" applyFill="1" applyBorder="1" applyAlignment="1">
      <alignment vertical="center"/>
    </xf>
    <xf numFmtId="0" fontId="50" fillId="6" borderId="48" xfId="0" applyFont="1" applyFill="1" applyBorder="1" applyAlignment="1">
      <alignment horizontal="center" vertical="center"/>
    </xf>
    <xf numFmtId="0" fontId="8" fillId="0" borderId="13" xfId="0" applyFont="1" applyBorder="1" applyAlignment="1">
      <alignment horizontal="left" vertical="center"/>
    </xf>
    <xf numFmtId="0" fontId="52" fillId="0" borderId="13" xfId="0" applyFont="1" applyBorder="1" applyAlignment="1">
      <alignment horizontal="left" vertical="center"/>
    </xf>
    <xf numFmtId="0" fontId="50" fillId="0" borderId="0" xfId="0" applyFont="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49" xfId="0" applyFont="1" applyBorder="1" applyAlignment="1">
      <alignment horizontal="left" vertical="center"/>
    </xf>
    <xf numFmtId="181" fontId="50" fillId="6" borderId="50" xfId="0" applyNumberFormat="1" applyFont="1" applyFill="1" applyBorder="1" applyAlignment="1">
      <alignment horizontal="right" vertical="center"/>
    </xf>
    <xf numFmtId="181" fontId="50" fillId="6" borderId="51" xfId="0" applyNumberFormat="1" applyFont="1" applyFill="1" applyBorder="1" applyAlignment="1">
      <alignment horizontal="right" vertical="center"/>
    </xf>
    <xf numFmtId="0" fontId="50" fillId="0" borderId="10" xfId="0" applyFont="1" applyBorder="1" applyAlignment="1">
      <alignment horizontal="left" vertical="center"/>
    </xf>
    <xf numFmtId="0" fontId="50" fillId="0" borderId="11" xfId="0" applyFont="1" applyBorder="1" applyAlignment="1">
      <alignment horizontal="left" vertical="center"/>
    </xf>
    <xf numFmtId="180" fontId="50" fillId="6" borderId="50" xfId="0" applyNumberFormat="1" applyFont="1" applyFill="1" applyBorder="1" applyAlignment="1">
      <alignment horizontal="center" vertical="center"/>
    </xf>
    <xf numFmtId="180" fontId="50" fillId="6" borderId="51" xfId="0" applyNumberFormat="1" applyFont="1" applyFill="1" applyBorder="1" applyAlignment="1">
      <alignment horizontal="center" vertical="center"/>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190" fontId="50" fillId="6" borderId="50" xfId="0" applyNumberFormat="1" applyFont="1" applyFill="1" applyBorder="1" applyAlignment="1">
      <alignment horizontal="right" vertical="center"/>
    </xf>
    <xf numFmtId="190" fontId="50" fillId="6" borderId="51" xfId="0" applyNumberFormat="1" applyFont="1" applyFill="1" applyBorder="1" applyAlignment="1">
      <alignment horizontal="right" vertical="center"/>
    </xf>
    <xf numFmtId="0" fontId="50" fillId="0" borderId="41" xfId="0" applyFont="1" applyBorder="1" applyAlignment="1">
      <alignment horizontal="left" vertical="center" wrapText="1"/>
    </xf>
    <xf numFmtId="0" fontId="50" fillId="0" borderId="45"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183" fontId="50" fillId="0" borderId="52" xfId="0" applyNumberFormat="1" applyFont="1" applyBorder="1" applyAlignment="1">
      <alignment horizontal="right" vertical="center"/>
    </xf>
    <xf numFmtId="183" fontId="50" fillId="0" borderId="54" xfId="0" applyNumberFormat="1" applyFont="1" applyBorder="1" applyAlignment="1">
      <alignment horizontal="right" vertical="center"/>
    </xf>
    <xf numFmtId="0" fontId="50" fillId="0" borderId="0" xfId="0" applyFont="1" applyAlignment="1">
      <alignment horizontal="left" vertical="center"/>
    </xf>
    <xf numFmtId="0" fontId="50" fillId="0" borderId="4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8" xfId="0" applyFont="1" applyBorder="1" applyAlignment="1">
      <alignment horizontal="left" vertical="center" wrapText="1"/>
    </xf>
    <xf numFmtId="0" fontId="50" fillId="0" borderId="0" xfId="0" applyFont="1" applyBorder="1" applyAlignment="1">
      <alignment horizontal="left" vertical="center" wrapText="1"/>
    </xf>
    <xf numFmtId="0" fontId="50" fillId="0" borderId="59" xfId="0" applyFont="1" applyBorder="1" applyAlignment="1">
      <alignment horizontal="left" vertical="center" wrapText="1"/>
    </xf>
    <xf numFmtId="0" fontId="50" fillId="0" borderId="60" xfId="0" applyFont="1" applyBorder="1" applyAlignment="1">
      <alignment horizontal="left" vertical="center" wrapText="1"/>
    </xf>
    <xf numFmtId="0" fontId="50" fillId="0" borderId="61" xfId="0" applyFont="1" applyBorder="1" applyAlignment="1">
      <alignment horizontal="left" vertical="center" wrapText="1"/>
    </xf>
    <xf numFmtId="0" fontId="50" fillId="0" borderId="41" xfId="0" applyFont="1" applyBorder="1" applyAlignment="1">
      <alignment horizontal="center" vertical="center"/>
    </xf>
    <xf numFmtId="0" fontId="50" fillId="0" borderId="62" xfId="0" applyFont="1" applyBorder="1" applyAlignment="1">
      <alignment horizontal="center" vertical="center"/>
    </xf>
    <xf numFmtId="0" fontId="50" fillId="0" borderId="55" xfId="0" applyFont="1" applyBorder="1" applyAlignment="1">
      <alignment horizontal="center" vertical="center"/>
    </xf>
    <xf numFmtId="0" fontId="50" fillId="0" borderId="13" xfId="0" applyFont="1" applyBorder="1" applyAlignment="1">
      <alignment horizontal="left" vertical="center"/>
    </xf>
    <xf numFmtId="14" fontId="52" fillId="6" borderId="63" xfId="63" applyNumberFormat="1" applyFont="1" applyFill="1" applyBorder="1" applyAlignment="1">
      <alignment horizontal="center" vertical="center"/>
      <protection/>
    </xf>
    <xf numFmtId="14" fontId="52" fillId="6" borderId="64" xfId="63" applyNumberFormat="1" applyFont="1" applyFill="1" applyBorder="1" applyAlignment="1">
      <alignment horizontal="center" vertical="center"/>
      <protection/>
    </xf>
    <xf numFmtId="14" fontId="52" fillId="6" borderId="65" xfId="63" applyNumberFormat="1" applyFont="1" applyFill="1" applyBorder="1" applyAlignment="1">
      <alignment horizontal="center" vertical="center"/>
      <protection/>
    </xf>
    <xf numFmtId="14" fontId="52" fillId="6" borderId="66" xfId="63" applyNumberFormat="1" applyFont="1" applyFill="1" applyBorder="1" applyAlignment="1">
      <alignment horizontal="center" vertical="center"/>
      <protection/>
    </xf>
    <xf numFmtId="14" fontId="52" fillId="6" borderId="67" xfId="63" applyNumberFormat="1" applyFont="1" applyFill="1" applyBorder="1" applyAlignment="1">
      <alignment horizontal="center" vertical="center"/>
      <protection/>
    </xf>
    <xf numFmtId="14" fontId="52" fillId="6" borderId="68" xfId="63" applyNumberFormat="1" applyFont="1" applyFill="1" applyBorder="1" applyAlignment="1">
      <alignment horizontal="center" vertical="center"/>
      <protection/>
    </xf>
    <xf numFmtId="177" fontId="52" fillId="6" borderId="63" xfId="63" applyNumberFormat="1" applyFont="1" applyFill="1" applyBorder="1" applyAlignment="1">
      <alignment horizontal="center" vertical="center"/>
      <protection/>
    </xf>
    <xf numFmtId="177" fontId="52" fillId="6" borderId="64" xfId="63" applyNumberFormat="1" applyFont="1" applyFill="1" applyBorder="1" applyAlignment="1">
      <alignment horizontal="center" vertical="center"/>
      <protection/>
    </xf>
    <xf numFmtId="177" fontId="52" fillId="6" borderId="65" xfId="63" applyNumberFormat="1" applyFont="1" applyFill="1" applyBorder="1" applyAlignment="1">
      <alignment horizontal="center" vertical="center"/>
      <protection/>
    </xf>
    <xf numFmtId="177" fontId="52" fillId="6" borderId="66" xfId="63" applyNumberFormat="1" applyFont="1" applyFill="1" applyBorder="1" applyAlignment="1">
      <alignment horizontal="center" vertical="center"/>
      <protection/>
    </xf>
    <xf numFmtId="177" fontId="52" fillId="6" borderId="67" xfId="63" applyNumberFormat="1" applyFont="1" applyFill="1" applyBorder="1" applyAlignment="1">
      <alignment horizontal="center" vertical="center"/>
      <protection/>
    </xf>
    <xf numFmtId="177" fontId="52" fillId="6" borderId="68" xfId="63" applyNumberFormat="1" applyFont="1" applyFill="1" applyBorder="1" applyAlignment="1">
      <alignment horizontal="center" vertical="center"/>
      <protection/>
    </xf>
    <xf numFmtId="186" fontId="52" fillId="6" borderId="50" xfId="63" applyNumberFormat="1" applyFont="1" applyFill="1" applyBorder="1" applyAlignment="1">
      <alignment horizontal="center" vertical="center"/>
      <protection/>
    </xf>
    <xf numFmtId="186" fontId="52" fillId="6" borderId="51" xfId="63" applyNumberFormat="1" applyFont="1" applyFill="1" applyBorder="1" applyAlignment="1">
      <alignment horizontal="center" vertical="center"/>
      <protection/>
    </xf>
    <xf numFmtId="0" fontId="50" fillId="0" borderId="45" xfId="0" applyFont="1" applyBorder="1" applyAlignment="1">
      <alignment horizontal="center" vertical="center"/>
    </xf>
    <xf numFmtId="0" fontId="50" fillId="0" borderId="69"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49" xfId="0" applyFont="1" applyBorder="1" applyAlignment="1">
      <alignment horizontal="center" vertical="center"/>
    </xf>
    <xf numFmtId="0" fontId="50" fillId="0" borderId="70" xfId="0" applyFont="1" applyBorder="1" applyAlignment="1">
      <alignment horizontal="center" vertical="center"/>
    </xf>
    <xf numFmtId="0" fontId="50" fillId="0" borderId="71" xfId="0" applyFont="1" applyBorder="1" applyAlignment="1">
      <alignment horizontal="center" vertical="center"/>
    </xf>
    <xf numFmtId="0" fontId="50" fillId="0" borderId="13" xfId="0" applyFont="1" applyBorder="1" applyAlignment="1">
      <alignment horizontal="center" vertical="center"/>
    </xf>
    <xf numFmtId="0" fontId="50" fillId="0" borderId="45" xfId="0" applyFont="1" applyBorder="1" applyAlignment="1">
      <alignment horizontal="left" vertical="center"/>
    </xf>
    <xf numFmtId="0" fontId="50" fillId="0" borderId="46" xfId="0" applyFont="1" applyBorder="1" applyAlignment="1">
      <alignment horizontal="left" vertical="center"/>
    </xf>
    <xf numFmtId="0" fontId="50" fillId="0" borderId="10" xfId="0" applyFont="1" applyBorder="1" applyAlignment="1">
      <alignment horizontal="center" vertical="center" shrinkToFit="1"/>
    </xf>
    <xf numFmtId="0" fontId="50" fillId="0" borderId="11" xfId="0" applyFont="1" applyBorder="1" applyAlignment="1">
      <alignment horizontal="center" vertical="center" shrinkToFit="1"/>
    </xf>
    <xf numFmtId="38" fontId="50" fillId="6" borderId="72" xfId="48" applyFont="1" applyFill="1" applyBorder="1" applyAlignment="1">
      <alignment horizontal="center" vertical="center"/>
    </xf>
    <xf numFmtId="38" fontId="50" fillId="6" borderId="73" xfId="48" applyFont="1" applyFill="1" applyBorder="1" applyAlignment="1">
      <alignment horizontal="center" vertical="center"/>
    </xf>
    <xf numFmtId="38" fontId="50" fillId="6" borderId="74" xfId="48" applyFont="1" applyFill="1" applyBorder="1" applyAlignment="1">
      <alignment horizontal="center" vertical="center"/>
    </xf>
    <xf numFmtId="179" fontId="50" fillId="0" borderId="52" xfId="0" applyNumberFormat="1" applyFont="1" applyFill="1" applyBorder="1" applyAlignment="1">
      <alignment horizontal="center" vertical="center"/>
    </xf>
    <xf numFmtId="179" fontId="50" fillId="0" borderId="53" xfId="0" applyNumberFormat="1" applyFont="1" applyFill="1" applyBorder="1" applyAlignment="1">
      <alignment horizontal="center" vertical="center"/>
    </xf>
    <xf numFmtId="179" fontId="50" fillId="0" borderId="54" xfId="0" applyNumberFormat="1" applyFont="1" applyFill="1" applyBorder="1" applyAlignment="1">
      <alignment horizontal="center" vertical="center"/>
    </xf>
    <xf numFmtId="180" fontId="50" fillId="0" borderId="10" xfId="0" applyNumberFormat="1" applyFont="1" applyFill="1" applyBorder="1" applyAlignment="1">
      <alignment horizontal="center" vertical="center"/>
    </xf>
    <xf numFmtId="180" fontId="50" fillId="0" borderId="11" xfId="0" applyNumberFormat="1" applyFont="1" applyFill="1" applyBorder="1" applyAlignment="1">
      <alignment horizontal="center" vertical="center"/>
    </xf>
    <xf numFmtId="180" fontId="50" fillId="0" borderId="49" xfId="0" applyNumberFormat="1" applyFont="1" applyFill="1" applyBorder="1" applyAlignment="1">
      <alignment horizontal="center" vertical="center"/>
    </xf>
    <xf numFmtId="0" fontId="50" fillId="0" borderId="10"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49" xfId="0" applyFont="1" applyBorder="1" applyAlignment="1">
      <alignment horizontal="center" vertical="center" shrinkToFit="1"/>
    </xf>
    <xf numFmtId="38" fontId="12" fillId="0" borderId="34" xfId="48" applyFont="1" applyBorder="1" applyAlignment="1" quotePrefix="1">
      <alignment horizontal="left" vertical="center" wrapText="1"/>
    </xf>
    <xf numFmtId="38" fontId="12" fillId="0" borderId="23" xfId="48" applyFont="1" applyBorder="1" applyAlignment="1" quotePrefix="1">
      <alignment horizontal="left" vertical="center" wrapText="1"/>
    </xf>
    <xf numFmtId="38" fontId="12" fillId="0" borderId="26" xfId="48" applyFont="1" applyBorder="1" applyAlignment="1" quotePrefix="1">
      <alignment horizontal="left" vertical="center" wrapText="1"/>
    </xf>
    <xf numFmtId="38" fontId="12" fillId="0" borderId="34" xfId="48" applyFont="1" applyFill="1" applyBorder="1" applyAlignment="1" quotePrefix="1">
      <alignment horizontal="left" vertical="center" wrapText="1"/>
    </xf>
    <xf numFmtId="38" fontId="12" fillId="0" borderId="23" xfId="48" applyFont="1" applyFill="1" applyBorder="1" applyAlignment="1" quotePrefix="1">
      <alignment horizontal="left" vertical="center" wrapText="1"/>
    </xf>
    <xf numFmtId="38" fontId="12" fillId="0" borderId="26" xfId="48" applyFont="1" applyFill="1" applyBorder="1" applyAlignment="1" quotePrefix="1">
      <alignment horizontal="left" vertical="center" wrapText="1"/>
    </xf>
    <xf numFmtId="38" fontId="14" fillId="0" borderId="34" xfId="48" applyFont="1" applyFill="1" applyBorder="1" applyAlignment="1" quotePrefix="1">
      <alignment horizontal="left" vertical="center" wrapText="1"/>
    </xf>
    <xf numFmtId="38" fontId="14" fillId="0" borderId="23" xfId="48" applyFont="1" applyFill="1" applyBorder="1" applyAlignment="1" quotePrefix="1">
      <alignment horizontal="left" vertical="center" wrapText="1"/>
    </xf>
    <xf numFmtId="38" fontId="14" fillId="0" borderId="26" xfId="48" applyFont="1" applyFill="1" applyBorder="1" applyAlignment="1" quotePrefix="1">
      <alignment horizontal="left" vertical="center" wrapText="1"/>
    </xf>
    <xf numFmtId="38" fontId="16" fillId="0" borderId="0" xfId="48" applyFont="1" applyAlignment="1">
      <alignment horizontal="left" vertical="center"/>
    </xf>
    <xf numFmtId="38" fontId="12" fillId="35" borderId="30" xfId="48" applyFont="1" applyFill="1" applyBorder="1" applyAlignment="1">
      <alignment horizontal="center" vertical="center" wrapText="1"/>
    </xf>
    <xf numFmtId="38" fontId="12" fillId="35" borderId="19" xfId="48" applyFont="1" applyFill="1" applyBorder="1" applyAlignment="1">
      <alignment horizontal="center" vertical="center" wrapText="1"/>
    </xf>
    <xf numFmtId="38" fontId="12" fillId="35" borderId="20" xfId="48" applyFont="1" applyFill="1" applyBorder="1" applyAlignment="1">
      <alignment horizontal="center" vertical="center" wrapText="1"/>
    </xf>
    <xf numFmtId="38" fontId="12" fillId="0" borderId="31" xfId="48" applyFont="1" applyFill="1" applyBorder="1" applyAlignment="1" quotePrefix="1">
      <alignment horizontal="left" vertical="center" wrapText="1"/>
    </xf>
    <xf numFmtId="38" fontId="12" fillId="0" borderId="21" xfId="48" applyFont="1" applyFill="1" applyBorder="1" applyAlignment="1" quotePrefix="1">
      <alignment horizontal="left" vertical="center" wrapText="1"/>
    </xf>
    <xf numFmtId="38" fontId="12" fillId="0" borderId="75" xfId="48" applyFont="1" applyFill="1" applyBorder="1" applyAlignment="1" quotePrefix="1">
      <alignment horizontal="left" vertical="center" wrapText="1"/>
    </xf>
    <xf numFmtId="38" fontId="12" fillId="0" borderId="31" xfId="48" applyFont="1" applyFill="1" applyBorder="1" applyAlignment="1">
      <alignment horizontal="left" vertical="center" wrapText="1"/>
    </xf>
    <xf numFmtId="0" fontId="0" fillId="0" borderId="21" xfId="0" applyBorder="1" applyAlignment="1">
      <alignment horizontal="left" vertical="center" wrapText="1"/>
    </xf>
    <xf numFmtId="0" fontId="0" fillId="0" borderId="75" xfId="0" applyBorder="1" applyAlignment="1">
      <alignment horizontal="left" vertical="center" wrapText="1"/>
    </xf>
    <xf numFmtId="38" fontId="12" fillId="0" borderId="43" xfId="48" applyFont="1" applyFill="1" applyBorder="1" applyAlignment="1" quotePrefix="1">
      <alignment horizontal="left" vertical="center" wrapText="1"/>
    </xf>
    <xf numFmtId="38" fontId="12" fillId="0" borderId="27" xfId="48" applyFont="1" applyFill="1" applyBorder="1" applyAlignment="1" quotePrefix="1">
      <alignment horizontal="left" vertical="center" wrapText="1"/>
    </xf>
    <xf numFmtId="38" fontId="12" fillId="0" borderId="76" xfId="48" applyFont="1" applyFill="1" applyBorder="1" applyAlignment="1" quotePrefix="1">
      <alignment horizontal="left" vertical="center" wrapText="1"/>
    </xf>
    <xf numFmtId="38" fontId="12" fillId="0" borderId="34" xfId="48" applyFont="1" applyFill="1" applyBorder="1" applyAlignment="1">
      <alignment horizontal="left" vertical="center" wrapText="1"/>
    </xf>
    <xf numFmtId="0" fontId="0" fillId="0" borderId="23" xfId="0" applyBorder="1" applyAlignment="1">
      <alignment horizontal="left" vertical="center" wrapText="1"/>
    </xf>
    <xf numFmtId="0" fontId="0" fillId="0" borderId="26" xfId="0" applyBorder="1" applyAlignment="1">
      <alignment horizontal="left" vertical="center" wrapText="1"/>
    </xf>
    <xf numFmtId="38" fontId="12" fillId="34" borderId="34" xfId="48" applyFont="1" applyFill="1" applyBorder="1" applyAlignment="1">
      <alignment horizontal="left" vertical="center" wrapText="1"/>
    </xf>
    <xf numFmtId="38" fontId="12" fillId="0" borderId="43" xfId="48" applyFont="1" applyFill="1" applyBorder="1" applyAlignment="1">
      <alignment horizontal="left" vertical="center" wrapText="1"/>
    </xf>
    <xf numFmtId="0" fontId="0" fillId="0" borderId="27" xfId="0" applyBorder="1" applyAlignment="1">
      <alignment horizontal="left" vertical="center" wrapText="1"/>
    </xf>
    <xf numFmtId="0" fontId="0" fillId="0" borderId="76" xfId="0" applyBorder="1" applyAlignment="1">
      <alignment horizontal="left" vertical="center" wrapText="1"/>
    </xf>
    <xf numFmtId="38" fontId="53" fillId="0" borderId="77" xfId="48" applyFont="1" applyBorder="1" applyAlignment="1">
      <alignment horizontal="center" vertical="center" textRotation="255"/>
    </xf>
    <xf numFmtId="38" fontId="53" fillId="0" borderId="42" xfId="48" applyFont="1" applyBorder="1" applyAlignment="1">
      <alignment horizontal="center" vertical="center" textRotation="255"/>
    </xf>
    <xf numFmtId="38" fontId="53" fillId="0" borderId="78" xfId="48" applyFont="1" applyBorder="1" applyAlignment="1">
      <alignment horizontal="center" vertical="center" textRotation="255"/>
    </xf>
    <xf numFmtId="38" fontId="53" fillId="0" borderId="77" xfId="48" applyFont="1" applyBorder="1" applyAlignment="1">
      <alignment horizontal="center" vertical="center" textRotation="255" shrinkToFit="1"/>
    </xf>
    <xf numFmtId="38" fontId="53" fillId="0" borderId="42" xfId="48" applyFont="1" applyBorder="1" applyAlignment="1">
      <alignment horizontal="center" vertical="center" textRotation="255" shrinkToFit="1"/>
    </xf>
    <xf numFmtId="38" fontId="53" fillId="0" borderId="78" xfId="48" applyFont="1" applyBorder="1" applyAlignment="1">
      <alignment horizontal="center" vertical="center" textRotation="255" shrinkToFit="1"/>
    </xf>
    <xf numFmtId="38" fontId="12" fillId="36" borderId="30" xfId="48"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38" fontId="12" fillId="0" borderId="21" xfId="48" applyFont="1" applyFill="1" applyBorder="1" applyAlignment="1">
      <alignment horizontal="left" vertical="center" wrapText="1"/>
    </xf>
    <xf numFmtId="38" fontId="12" fillId="0" borderId="75" xfId="48" applyFont="1" applyFill="1" applyBorder="1" applyAlignment="1">
      <alignment horizontal="left" vertical="center" wrapText="1"/>
    </xf>
    <xf numFmtId="38" fontId="11" fillId="0" borderId="79" xfId="48" applyFont="1" applyBorder="1" applyAlignment="1">
      <alignment horizontal="center" vertical="center"/>
    </xf>
    <xf numFmtId="38" fontId="11" fillId="35" borderId="30" xfId="48" applyFont="1" applyFill="1" applyBorder="1" applyAlignment="1">
      <alignment horizontal="center" vertical="center" shrinkToFit="1"/>
    </xf>
    <xf numFmtId="38" fontId="11" fillId="35" borderId="19" xfId="48" applyFont="1" applyFill="1" applyBorder="1" applyAlignment="1">
      <alignment horizontal="center" vertical="center" shrinkToFit="1"/>
    </xf>
    <xf numFmtId="38" fontId="11" fillId="35" borderId="20" xfId="48" applyFont="1" applyFill="1" applyBorder="1" applyAlignment="1">
      <alignment horizontal="center" vertical="center" shrinkToFit="1"/>
    </xf>
    <xf numFmtId="38" fontId="12" fillId="0" borderId="31" xfId="48" applyFont="1" applyFill="1" applyBorder="1" applyAlignment="1">
      <alignment horizontal="left" vertical="center"/>
    </xf>
    <xf numFmtId="38" fontId="12" fillId="0" borderId="21" xfId="48" applyFont="1" applyFill="1" applyBorder="1" applyAlignment="1">
      <alignment horizontal="left" vertical="center"/>
    </xf>
    <xf numFmtId="38" fontId="12" fillId="0" borderId="75" xfId="48" applyFont="1" applyFill="1" applyBorder="1" applyAlignment="1">
      <alignment horizontal="left" vertical="center"/>
    </xf>
    <xf numFmtId="38" fontId="12" fillId="0" borderId="34" xfId="48" applyFont="1" applyFill="1" applyBorder="1" applyAlignment="1">
      <alignment horizontal="left" vertical="center"/>
    </xf>
    <xf numFmtId="38" fontId="12" fillId="0" borderId="23" xfId="48" applyFont="1" applyFill="1" applyBorder="1" applyAlignment="1">
      <alignment horizontal="left" vertical="center"/>
    </xf>
    <xf numFmtId="38" fontId="12" fillId="0" borderId="26" xfId="48" applyFont="1" applyFill="1" applyBorder="1" applyAlignment="1">
      <alignment horizontal="left" vertical="center"/>
    </xf>
    <xf numFmtId="38" fontId="12" fillId="0" borderId="23" xfId="48" applyFont="1" applyFill="1" applyBorder="1" applyAlignment="1">
      <alignment horizontal="left" vertical="center" wrapText="1"/>
    </xf>
    <xf numFmtId="38" fontId="12" fillId="0" borderId="26" xfId="48"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06"/>
  <sheetViews>
    <sheetView tabSelected="1" workbookViewId="0" topLeftCell="A1">
      <selection activeCell="E104" sqref="E104"/>
    </sheetView>
  </sheetViews>
  <sheetFormatPr defaultColWidth="9.00390625" defaultRowHeight="15"/>
  <cols>
    <col min="1" max="1" width="5.140625" style="2" customWidth="1"/>
    <col min="2" max="2" width="5.421875" style="2" customWidth="1"/>
    <col min="3" max="13" width="9.00390625" style="2" customWidth="1"/>
    <col min="14" max="16384" width="9.00390625" style="2" customWidth="1"/>
  </cols>
  <sheetData>
    <row r="1" ht="21" customHeight="1">
      <c r="A1" s="4" t="s">
        <v>213</v>
      </c>
    </row>
    <row r="2" spans="1:10" ht="16.5" customHeight="1">
      <c r="A2" s="3"/>
      <c r="B2" s="3"/>
      <c r="C2" s="3"/>
      <c r="D2" s="3"/>
      <c r="E2" s="3"/>
      <c r="F2" s="3"/>
      <c r="G2" s="3"/>
      <c r="H2" s="3"/>
      <c r="I2" s="3"/>
      <c r="J2" s="3"/>
    </row>
    <row r="3" ht="18" customHeight="1">
      <c r="A3" s="4" t="s">
        <v>119</v>
      </c>
    </row>
    <row r="4" ht="18" customHeight="1">
      <c r="A4" s="4"/>
    </row>
    <row r="5" spans="1:2" ht="18" customHeight="1" thickBot="1">
      <c r="A5" s="1">
        <v>1</v>
      </c>
      <c r="B5" s="2" t="s">
        <v>7</v>
      </c>
    </row>
    <row r="6" spans="2:7" ht="18" customHeight="1" thickTop="1">
      <c r="B6" s="5" t="s">
        <v>0</v>
      </c>
      <c r="C6" s="6"/>
      <c r="D6" s="6"/>
      <c r="E6" s="6"/>
      <c r="F6" s="6"/>
      <c r="G6" s="72"/>
    </row>
    <row r="7" spans="2:7" ht="18" customHeight="1">
      <c r="B7" s="5" t="s">
        <v>1</v>
      </c>
      <c r="C7" s="6"/>
      <c r="D7" s="6"/>
      <c r="E7" s="6"/>
      <c r="F7" s="6"/>
      <c r="G7" s="73"/>
    </row>
    <row r="8" spans="2:7" ht="18" customHeight="1">
      <c r="B8" s="5" t="s">
        <v>2</v>
      </c>
      <c r="C8" s="6"/>
      <c r="D8" s="6"/>
      <c r="E8" s="6"/>
      <c r="F8" s="6"/>
      <c r="G8" s="7"/>
    </row>
    <row r="9" spans="2:7" ht="18" customHeight="1">
      <c r="B9" s="5" t="s">
        <v>3</v>
      </c>
      <c r="C9" s="6"/>
      <c r="D9" s="6"/>
      <c r="E9" s="6"/>
      <c r="F9" s="6"/>
      <c r="G9" s="7"/>
    </row>
    <row r="10" spans="2:7" ht="18" customHeight="1">
      <c r="B10" s="5" t="s">
        <v>4</v>
      </c>
      <c r="C10" s="6"/>
      <c r="D10" s="6"/>
      <c r="E10" s="6"/>
      <c r="F10" s="6"/>
      <c r="G10" s="7"/>
    </row>
    <row r="11" spans="2:7" ht="18" customHeight="1">
      <c r="B11" s="5" t="s">
        <v>5</v>
      </c>
      <c r="C11" s="6"/>
      <c r="D11" s="6"/>
      <c r="E11" s="6"/>
      <c r="F11" s="6"/>
      <c r="G11" s="7"/>
    </row>
    <row r="12" spans="2:7" ht="18" customHeight="1">
      <c r="B12" s="92" t="s">
        <v>6</v>
      </c>
      <c r="C12" s="93"/>
      <c r="D12" s="93"/>
      <c r="E12" s="93"/>
      <c r="F12" s="93"/>
      <c r="G12" s="94"/>
    </row>
    <row r="13" spans="2:7" ht="18" customHeight="1" thickBot="1">
      <c r="B13" s="5" t="s">
        <v>210</v>
      </c>
      <c r="C13" s="6"/>
      <c r="D13" s="6"/>
      <c r="E13" s="6"/>
      <c r="F13" s="6"/>
      <c r="G13" s="95" t="s">
        <v>211</v>
      </c>
    </row>
    <row r="14" ht="18" customHeight="1" thickBot="1" thickTop="1"/>
    <row r="15" spans="1:9" ht="18" customHeight="1" thickTop="1">
      <c r="A15" s="1">
        <v>2</v>
      </c>
      <c r="B15" s="113" t="s">
        <v>8</v>
      </c>
      <c r="C15" s="113"/>
      <c r="D15" s="114"/>
      <c r="E15" s="131"/>
      <c r="F15" s="132"/>
      <c r="G15" s="132"/>
      <c r="H15" s="133"/>
      <c r="I15" s="2" t="s">
        <v>198</v>
      </c>
    </row>
    <row r="16" spans="2:8" ht="18" customHeight="1" thickBot="1">
      <c r="B16" s="115"/>
      <c r="C16" s="115"/>
      <c r="D16" s="116"/>
      <c r="E16" s="134"/>
      <c r="F16" s="135"/>
      <c r="G16" s="135"/>
      <c r="H16" s="136"/>
    </row>
    <row r="17" ht="18" customHeight="1" thickTop="1">
      <c r="B17" s="2" t="s">
        <v>55</v>
      </c>
    </row>
    <row r="18" ht="18" customHeight="1" thickBot="1"/>
    <row r="19" spans="1:8" ht="18" customHeight="1" thickTop="1">
      <c r="A19" s="1">
        <v>3</v>
      </c>
      <c r="B19" s="114" t="s">
        <v>9</v>
      </c>
      <c r="C19" s="120"/>
      <c r="D19" s="120"/>
      <c r="E19" s="137"/>
      <c r="F19" s="138"/>
      <c r="G19" s="138"/>
      <c r="H19" s="139"/>
    </row>
    <row r="20" spans="2:8" ht="18" customHeight="1" thickBot="1">
      <c r="B20" s="116"/>
      <c r="C20" s="125"/>
      <c r="D20" s="125"/>
      <c r="E20" s="140"/>
      <c r="F20" s="141"/>
      <c r="G20" s="141"/>
      <c r="H20" s="142"/>
    </row>
    <row r="21" ht="18" customHeight="1" thickBot="1" thickTop="1"/>
    <row r="22" spans="1:8" ht="18" customHeight="1" thickBot="1" thickTop="1">
      <c r="A22" s="1">
        <v>4</v>
      </c>
      <c r="B22" s="155" t="s">
        <v>117</v>
      </c>
      <c r="C22" s="156"/>
      <c r="D22" s="156"/>
      <c r="E22" s="157"/>
      <c r="F22" s="158"/>
      <c r="G22" s="158"/>
      <c r="H22" s="159"/>
    </row>
    <row r="23" spans="2:8" ht="18" customHeight="1" thickTop="1">
      <c r="B23" s="155" t="s">
        <v>118</v>
      </c>
      <c r="C23" s="156"/>
      <c r="D23" s="169"/>
      <c r="E23" s="160" t="e">
        <f>E22/(E19*365)</f>
        <v>#DIV/0!</v>
      </c>
      <c r="F23" s="161"/>
      <c r="G23" s="161"/>
      <c r="H23" s="162"/>
    </row>
    <row r="24" spans="2:8" ht="18" customHeight="1">
      <c r="B24" s="166" t="s">
        <v>197</v>
      </c>
      <c r="C24" s="167"/>
      <c r="D24" s="168"/>
      <c r="E24" s="163">
        <f>E22/365</f>
        <v>0</v>
      </c>
      <c r="F24" s="164"/>
      <c r="G24" s="164"/>
      <c r="H24" s="165"/>
    </row>
    <row r="25" ht="18" customHeight="1">
      <c r="B25" s="2" t="s">
        <v>56</v>
      </c>
    </row>
    <row r="26" ht="18" customHeight="1"/>
    <row r="27" ht="18" customHeight="1"/>
    <row r="28" spans="1:2" ht="18" customHeight="1">
      <c r="A28" s="1">
        <v>5</v>
      </c>
      <c r="B28" s="2" t="s">
        <v>10</v>
      </c>
    </row>
    <row r="29" spans="2:11" ht="12.75" customHeight="1">
      <c r="B29" s="98" t="s">
        <v>11</v>
      </c>
      <c r="C29" s="98"/>
      <c r="D29" s="98"/>
      <c r="E29" s="98"/>
      <c r="F29" s="98"/>
      <c r="G29" s="98"/>
      <c r="H29" s="98"/>
      <c r="I29" s="98"/>
      <c r="J29" s="98"/>
      <c r="K29" s="98"/>
    </row>
    <row r="30" spans="2:11" ht="12.75" customHeight="1">
      <c r="B30" s="98"/>
      <c r="C30" s="98"/>
      <c r="D30" s="98"/>
      <c r="E30" s="98"/>
      <c r="F30" s="98"/>
      <c r="G30" s="98"/>
      <c r="H30" s="98"/>
      <c r="I30" s="98"/>
      <c r="J30" s="98"/>
      <c r="K30" s="98"/>
    </row>
    <row r="31" spans="2:11" ht="12.75" customHeight="1">
      <c r="B31" s="98"/>
      <c r="C31" s="98"/>
      <c r="D31" s="98"/>
      <c r="E31" s="98"/>
      <c r="F31" s="98"/>
      <c r="G31" s="98"/>
      <c r="H31" s="98"/>
      <c r="I31" s="98"/>
      <c r="J31" s="98"/>
      <c r="K31" s="98"/>
    </row>
    <row r="32" spans="2:11" ht="12.75" customHeight="1">
      <c r="B32" s="98"/>
      <c r="C32" s="98"/>
      <c r="D32" s="98"/>
      <c r="E32" s="98"/>
      <c r="F32" s="98"/>
      <c r="G32" s="98"/>
      <c r="H32" s="98"/>
      <c r="I32" s="98"/>
      <c r="J32" s="98"/>
      <c r="K32" s="98"/>
    </row>
    <row r="33" spans="2:11" ht="12.75" customHeight="1">
      <c r="B33" s="98"/>
      <c r="C33" s="98"/>
      <c r="D33" s="98"/>
      <c r="E33" s="98"/>
      <c r="F33" s="98"/>
      <c r="G33" s="98"/>
      <c r="H33" s="98"/>
      <c r="I33" s="98"/>
      <c r="J33" s="98"/>
      <c r="K33" s="98"/>
    </row>
    <row r="34" spans="2:11" ht="12.75" customHeight="1">
      <c r="B34" s="98"/>
      <c r="C34" s="98"/>
      <c r="D34" s="98"/>
      <c r="E34" s="98"/>
      <c r="F34" s="98"/>
      <c r="G34" s="98"/>
      <c r="H34" s="98"/>
      <c r="I34" s="98"/>
      <c r="J34" s="98"/>
      <c r="K34" s="98"/>
    </row>
    <row r="35" spans="2:11" ht="12.75" customHeight="1">
      <c r="B35" s="98"/>
      <c r="C35" s="98"/>
      <c r="D35" s="98"/>
      <c r="E35" s="98"/>
      <c r="F35" s="98"/>
      <c r="G35" s="98"/>
      <c r="H35" s="98"/>
      <c r="I35" s="98"/>
      <c r="J35" s="98"/>
      <c r="K35" s="98"/>
    </row>
    <row r="36" spans="2:9" ht="18" customHeight="1" thickBot="1">
      <c r="B36" s="8"/>
      <c r="C36" s="152" t="s">
        <v>26</v>
      </c>
      <c r="D36" s="152"/>
      <c r="E36" s="152"/>
      <c r="F36" s="152"/>
      <c r="G36" s="152"/>
      <c r="H36" s="127" t="s">
        <v>27</v>
      </c>
      <c r="I36" s="127"/>
    </row>
    <row r="37" spans="2:9" ht="20.25" customHeight="1" thickBot="1" thickTop="1">
      <c r="B37" s="79" t="s">
        <v>13</v>
      </c>
      <c r="C37" s="104" t="s">
        <v>12</v>
      </c>
      <c r="D37" s="105"/>
      <c r="E37" s="105"/>
      <c r="F37" s="105"/>
      <c r="G37" s="105"/>
      <c r="H37" s="106"/>
      <c r="I37" s="107"/>
    </row>
    <row r="38" spans="2:9" ht="20.25" customHeight="1" thickBot="1" thickTop="1">
      <c r="B38" s="79" t="s">
        <v>14</v>
      </c>
      <c r="C38" s="104" t="s">
        <v>15</v>
      </c>
      <c r="D38" s="105"/>
      <c r="E38" s="105"/>
      <c r="F38" s="105"/>
      <c r="G38" s="105"/>
      <c r="H38" s="106"/>
      <c r="I38" s="107"/>
    </row>
    <row r="39" spans="2:9" ht="20.25" customHeight="1" thickBot="1" thickTop="1">
      <c r="B39" s="78" t="s">
        <v>17</v>
      </c>
      <c r="C39" s="153" t="s">
        <v>16</v>
      </c>
      <c r="D39" s="154"/>
      <c r="E39" s="154"/>
      <c r="F39" s="154"/>
      <c r="G39" s="154"/>
      <c r="H39" s="106"/>
      <c r="I39" s="107"/>
    </row>
    <row r="40" spans="2:9" ht="20.25" customHeight="1" thickTop="1">
      <c r="B40" s="9"/>
      <c r="C40" s="108" t="s">
        <v>18</v>
      </c>
      <c r="D40" s="109"/>
      <c r="E40" s="109"/>
      <c r="F40" s="109"/>
      <c r="G40" s="110"/>
      <c r="H40" s="117">
        <f>SUM(H37:I39)</f>
        <v>0</v>
      </c>
      <c r="I40" s="118"/>
    </row>
    <row r="43" spans="1:2" ht="13.5">
      <c r="A43" s="1">
        <v>6</v>
      </c>
      <c r="B43" s="2" t="s">
        <v>19</v>
      </c>
    </row>
    <row r="44" spans="2:11" ht="13.5">
      <c r="B44" s="119" t="s">
        <v>32</v>
      </c>
      <c r="C44" s="119"/>
      <c r="D44" s="119"/>
      <c r="E44" s="119"/>
      <c r="F44" s="119"/>
      <c r="G44" s="119"/>
      <c r="H44" s="119"/>
      <c r="I44" s="119"/>
      <c r="J44" s="119"/>
      <c r="K44" s="119"/>
    </row>
    <row r="45" spans="2:11" ht="13.5">
      <c r="B45" s="119"/>
      <c r="C45" s="119"/>
      <c r="D45" s="119"/>
      <c r="E45" s="119"/>
      <c r="F45" s="119"/>
      <c r="G45" s="119"/>
      <c r="H45" s="119"/>
      <c r="I45" s="119"/>
      <c r="J45" s="119"/>
      <c r="K45" s="119"/>
    </row>
    <row r="47" spans="2:11" ht="13.5" customHeight="1">
      <c r="B47" s="98" t="s">
        <v>200</v>
      </c>
      <c r="C47" s="98"/>
      <c r="D47" s="98"/>
      <c r="E47" s="98"/>
      <c r="F47" s="98"/>
      <c r="G47" s="98"/>
      <c r="H47" s="98"/>
      <c r="I47" s="98"/>
      <c r="J47" s="98"/>
      <c r="K47" s="98"/>
    </row>
    <row r="48" spans="2:11" ht="13.5">
      <c r="B48" s="98"/>
      <c r="C48" s="98"/>
      <c r="D48" s="98"/>
      <c r="E48" s="98"/>
      <c r="F48" s="98"/>
      <c r="G48" s="98"/>
      <c r="H48" s="98"/>
      <c r="I48" s="98"/>
      <c r="J48" s="98"/>
      <c r="K48" s="98"/>
    </row>
    <row r="49" spans="2:11" ht="13.5">
      <c r="B49" s="98"/>
      <c r="C49" s="98"/>
      <c r="D49" s="98"/>
      <c r="E49" s="98"/>
      <c r="F49" s="98"/>
      <c r="G49" s="98"/>
      <c r="H49" s="98"/>
      <c r="I49" s="98"/>
      <c r="J49" s="98"/>
      <c r="K49" s="98"/>
    </row>
    <row r="50" spans="2:11" ht="13.5">
      <c r="B50" s="98"/>
      <c r="C50" s="98"/>
      <c r="D50" s="98"/>
      <c r="E50" s="98"/>
      <c r="F50" s="98"/>
      <c r="G50" s="98"/>
      <c r="H50" s="98"/>
      <c r="I50" s="98"/>
      <c r="J50" s="98"/>
      <c r="K50" s="98"/>
    </row>
    <row r="51" spans="3:11" ht="19.5" customHeight="1" thickBot="1">
      <c r="C51" s="147" t="s">
        <v>28</v>
      </c>
      <c r="D51" s="148"/>
      <c r="E51" s="148"/>
      <c r="F51" s="148"/>
      <c r="G51" s="148"/>
      <c r="H51" s="148"/>
      <c r="I51" s="149"/>
      <c r="J51" s="145" t="s">
        <v>25</v>
      </c>
      <c r="K51" s="146"/>
    </row>
    <row r="52" spans="3:11" ht="20.25" customHeight="1" thickBot="1" thickTop="1">
      <c r="C52" s="130" t="s">
        <v>20</v>
      </c>
      <c r="D52" s="130"/>
      <c r="E52" s="130"/>
      <c r="F52" s="130"/>
      <c r="G52" s="130"/>
      <c r="H52" s="130"/>
      <c r="I52" s="104"/>
      <c r="J52" s="102"/>
      <c r="K52" s="103"/>
    </row>
    <row r="53" spans="3:11" ht="20.25" customHeight="1" thickBot="1" thickTop="1">
      <c r="C53" s="130" t="s">
        <v>21</v>
      </c>
      <c r="D53" s="130"/>
      <c r="E53" s="130"/>
      <c r="F53" s="130"/>
      <c r="G53" s="130"/>
      <c r="H53" s="130"/>
      <c r="I53" s="104"/>
      <c r="J53" s="111"/>
      <c r="K53" s="112"/>
    </row>
    <row r="54" spans="3:11" ht="20.25" customHeight="1" thickBot="1" thickTop="1">
      <c r="C54" s="130" t="s">
        <v>22</v>
      </c>
      <c r="D54" s="130"/>
      <c r="E54" s="130"/>
      <c r="F54" s="130"/>
      <c r="G54" s="130"/>
      <c r="H54" s="130"/>
      <c r="I54" s="104"/>
      <c r="J54" s="111"/>
      <c r="K54" s="112"/>
    </row>
    <row r="55" spans="3:11" ht="20.25" customHeight="1" thickBot="1" thickTop="1">
      <c r="C55" s="130" t="s">
        <v>23</v>
      </c>
      <c r="D55" s="130"/>
      <c r="E55" s="130"/>
      <c r="F55" s="130"/>
      <c r="G55" s="130"/>
      <c r="H55" s="130"/>
      <c r="I55" s="104"/>
      <c r="J55" s="102"/>
      <c r="K55" s="103"/>
    </row>
    <row r="56" spans="3:11" ht="20.25" customHeight="1" thickBot="1" thickTop="1">
      <c r="C56" s="130" t="s">
        <v>24</v>
      </c>
      <c r="D56" s="130"/>
      <c r="E56" s="130"/>
      <c r="F56" s="130"/>
      <c r="G56" s="130"/>
      <c r="H56" s="130"/>
      <c r="I56" s="104"/>
      <c r="J56" s="102"/>
      <c r="K56" s="103"/>
    </row>
    <row r="57" ht="14.25" thickTop="1"/>
    <row r="58" spans="2:11" ht="20.25" customHeight="1">
      <c r="B58" s="98" t="s">
        <v>201</v>
      </c>
      <c r="C58" s="98"/>
      <c r="D58" s="98"/>
      <c r="E58" s="98"/>
      <c r="F58" s="98"/>
      <c r="G58" s="98"/>
      <c r="H58" s="98"/>
      <c r="I58" s="98"/>
      <c r="J58" s="98"/>
      <c r="K58" s="98"/>
    </row>
    <row r="59" spans="2:11" ht="20.25" customHeight="1">
      <c r="B59" s="98"/>
      <c r="C59" s="98"/>
      <c r="D59" s="98"/>
      <c r="E59" s="98"/>
      <c r="F59" s="98"/>
      <c r="G59" s="98"/>
      <c r="H59" s="98"/>
      <c r="I59" s="98"/>
      <c r="J59" s="98"/>
      <c r="K59" s="98"/>
    </row>
    <row r="60" spans="2:11" ht="20.25" customHeight="1">
      <c r="B60" s="98"/>
      <c r="C60" s="98"/>
      <c r="D60" s="98"/>
      <c r="E60" s="98"/>
      <c r="F60" s="98"/>
      <c r="G60" s="98"/>
      <c r="H60" s="98"/>
      <c r="I60" s="98"/>
      <c r="J60" s="98"/>
      <c r="K60" s="98"/>
    </row>
    <row r="61" spans="3:11" ht="19.5" customHeight="1" thickBot="1">
      <c r="C61" s="147" t="s">
        <v>28</v>
      </c>
      <c r="D61" s="148"/>
      <c r="E61" s="148"/>
      <c r="F61" s="148"/>
      <c r="G61" s="148"/>
      <c r="H61" s="148"/>
      <c r="I61" s="149"/>
      <c r="J61" s="145" t="s">
        <v>25</v>
      </c>
      <c r="K61" s="146"/>
    </row>
    <row r="62" spans="3:11" ht="19.5" customHeight="1" thickBot="1" thickTop="1">
      <c r="C62" s="130" t="s">
        <v>20</v>
      </c>
      <c r="D62" s="130"/>
      <c r="E62" s="130"/>
      <c r="F62" s="130"/>
      <c r="G62" s="130"/>
      <c r="H62" s="130"/>
      <c r="I62" s="104"/>
      <c r="J62" s="102"/>
      <c r="K62" s="103"/>
    </row>
    <row r="63" spans="3:11" ht="19.5" customHeight="1" thickBot="1" thickTop="1">
      <c r="C63" s="130" t="s">
        <v>21</v>
      </c>
      <c r="D63" s="130"/>
      <c r="E63" s="130"/>
      <c r="F63" s="130"/>
      <c r="G63" s="130"/>
      <c r="H63" s="130"/>
      <c r="I63" s="104"/>
      <c r="J63" s="111"/>
      <c r="K63" s="112"/>
    </row>
    <row r="64" spans="3:11" ht="19.5" customHeight="1" thickBot="1" thickTop="1">
      <c r="C64" s="130" t="s">
        <v>22</v>
      </c>
      <c r="D64" s="130"/>
      <c r="E64" s="130"/>
      <c r="F64" s="130"/>
      <c r="G64" s="130"/>
      <c r="H64" s="130"/>
      <c r="I64" s="104"/>
      <c r="J64" s="111"/>
      <c r="K64" s="112"/>
    </row>
    <row r="65" spans="3:11" ht="19.5" customHeight="1" thickBot="1" thickTop="1">
      <c r="C65" s="130" t="s">
        <v>29</v>
      </c>
      <c r="D65" s="130"/>
      <c r="E65" s="130"/>
      <c r="F65" s="130"/>
      <c r="G65" s="130"/>
      <c r="H65" s="130"/>
      <c r="I65" s="104"/>
      <c r="J65" s="102"/>
      <c r="K65" s="103"/>
    </row>
    <row r="66" ht="14.25" thickTop="1"/>
    <row r="67" spans="1:2" ht="13.5">
      <c r="A67" s="1">
        <v>7</v>
      </c>
      <c r="B67" s="2" t="s">
        <v>30</v>
      </c>
    </row>
    <row r="68" spans="7:8" ht="14.25" thickBot="1">
      <c r="G68" s="150" t="s">
        <v>31</v>
      </c>
      <c r="H68" s="151"/>
    </row>
    <row r="69" spans="2:8" ht="15.75" customHeight="1" thickBot="1" thickTop="1">
      <c r="B69" s="127" t="s">
        <v>13</v>
      </c>
      <c r="C69" s="114" t="s">
        <v>33</v>
      </c>
      <c r="D69" s="120"/>
      <c r="E69" s="120"/>
      <c r="F69" s="121"/>
      <c r="G69" s="143"/>
      <c r="H69" s="144"/>
    </row>
    <row r="70" spans="2:8" ht="15" thickBot="1" thickTop="1">
      <c r="B70" s="128"/>
      <c r="C70" s="122"/>
      <c r="D70" s="123"/>
      <c r="E70" s="123"/>
      <c r="F70" s="124"/>
      <c r="G70" s="143"/>
      <c r="H70" s="144"/>
    </row>
    <row r="71" spans="2:8" ht="15" thickBot="1" thickTop="1">
      <c r="B71" s="129"/>
      <c r="C71" s="116"/>
      <c r="D71" s="125"/>
      <c r="E71" s="125"/>
      <c r="F71" s="126"/>
      <c r="G71" s="143"/>
      <c r="H71" s="144"/>
    </row>
    <row r="72" ht="14.25" thickTop="1"/>
    <row r="74" spans="2:6" ht="18" customHeight="1">
      <c r="B74" s="10"/>
      <c r="C74" s="77"/>
      <c r="D74" s="77"/>
      <c r="E74" s="77"/>
      <c r="F74" s="11"/>
    </row>
    <row r="75" spans="2:5" ht="18" customHeight="1">
      <c r="B75" s="12" t="s">
        <v>115</v>
      </c>
      <c r="C75" s="13"/>
      <c r="D75" s="13"/>
      <c r="E75" s="13"/>
    </row>
    <row r="76" spans="2:5" ht="18" customHeight="1">
      <c r="B76" s="12" t="s">
        <v>57</v>
      </c>
      <c r="C76" s="13"/>
      <c r="D76" s="13"/>
      <c r="E76" s="13"/>
    </row>
    <row r="77" spans="2:11" ht="18" customHeight="1">
      <c r="B77" s="13"/>
      <c r="C77" s="13" t="s">
        <v>58</v>
      </c>
      <c r="D77" s="13"/>
      <c r="E77" s="13"/>
      <c r="F77" s="76"/>
      <c r="G77" s="76"/>
      <c r="H77" s="76"/>
      <c r="I77" s="76"/>
      <c r="J77" s="76"/>
      <c r="K77" s="76"/>
    </row>
    <row r="78" spans="2:11" ht="18" customHeight="1">
      <c r="B78" s="14">
        <v>1</v>
      </c>
      <c r="C78" s="96" t="s">
        <v>34</v>
      </c>
      <c r="D78" s="96"/>
      <c r="E78" s="96"/>
      <c r="F78" s="96"/>
      <c r="G78" s="74"/>
      <c r="H78" s="76"/>
      <c r="I78" s="76"/>
      <c r="J78" s="76"/>
      <c r="K78" s="76"/>
    </row>
    <row r="79" spans="2:11" ht="18" customHeight="1">
      <c r="B79" s="14">
        <v>2</v>
      </c>
      <c r="C79" s="99" t="s">
        <v>35</v>
      </c>
      <c r="D79" s="100"/>
      <c r="E79" s="100"/>
      <c r="F79" s="101"/>
      <c r="G79" s="20"/>
      <c r="H79" s="76"/>
      <c r="I79" s="76"/>
      <c r="J79" s="76"/>
      <c r="K79" s="76"/>
    </row>
    <row r="80" spans="2:11" ht="18" customHeight="1">
      <c r="B80" s="14">
        <v>3</v>
      </c>
      <c r="C80" s="96" t="s">
        <v>36</v>
      </c>
      <c r="D80" s="96"/>
      <c r="E80" s="96"/>
      <c r="F80" s="96"/>
      <c r="G80" s="74"/>
      <c r="H80" s="76"/>
      <c r="I80" s="76"/>
      <c r="J80" s="76"/>
      <c r="K80" s="76"/>
    </row>
    <row r="81" spans="2:11" ht="18" customHeight="1">
      <c r="B81" s="14">
        <v>4</v>
      </c>
      <c r="C81" s="96" t="s">
        <v>37</v>
      </c>
      <c r="D81" s="96"/>
      <c r="E81" s="97"/>
      <c r="F81" s="97"/>
      <c r="G81" s="74"/>
      <c r="H81" s="76"/>
      <c r="I81" s="76"/>
      <c r="J81" s="76"/>
      <c r="K81" s="76"/>
    </row>
    <row r="82" spans="2:11" ht="18" customHeight="1">
      <c r="B82" s="14">
        <v>5</v>
      </c>
      <c r="C82" s="96" t="s">
        <v>38</v>
      </c>
      <c r="D82" s="96"/>
      <c r="E82" s="97"/>
      <c r="F82" s="97"/>
      <c r="G82" s="74"/>
      <c r="H82" s="76"/>
      <c r="I82" s="76"/>
      <c r="J82" s="76"/>
      <c r="K82" s="76"/>
    </row>
    <row r="83" spans="2:11" ht="18" customHeight="1">
      <c r="B83" s="14">
        <v>6</v>
      </c>
      <c r="C83" s="96" t="s">
        <v>39</v>
      </c>
      <c r="D83" s="96"/>
      <c r="E83" s="97"/>
      <c r="F83" s="97"/>
      <c r="G83" s="20"/>
      <c r="H83" s="76"/>
      <c r="I83" s="76"/>
      <c r="J83" s="76"/>
      <c r="K83" s="76"/>
    </row>
    <row r="84" spans="2:7" ht="18" customHeight="1">
      <c r="B84" s="14">
        <v>7</v>
      </c>
      <c r="C84" s="96" t="s">
        <v>40</v>
      </c>
      <c r="D84" s="96"/>
      <c r="E84" s="97"/>
      <c r="F84" s="97"/>
      <c r="G84" s="20"/>
    </row>
    <row r="85" spans="2:7" ht="18" customHeight="1">
      <c r="B85" s="14">
        <v>8</v>
      </c>
      <c r="C85" s="96" t="s">
        <v>41</v>
      </c>
      <c r="D85" s="96"/>
      <c r="E85" s="97"/>
      <c r="F85" s="97"/>
      <c r="G85" s="20"/>
    </row>
    <row r="86" spans="2:7" ht="18" customHeight="1">
      <c r="B86" s="14">
        <v>9</v>
      </c>
      <c r="C86" s="96" t="s">
        <v>42</v>
      </c>
      <c r="D86" s="96"/>
      <c r="E86" s="97"/>
      <c r="F86" s="97"/>
      <c r="G86" s="74"/>
    </row>
    <row r="87" spans="2:7" ht="18" customHeight="1">
      <c r="B87" s="14">
        <v>10</v>
      </c>
      <c r="C87" s="96" t="s">
        <v>43</v>
      </c>
      <c r="D87" s="96"/>
      <c r="E87" s="97"/>
      <c r="F87" s="97"/>
      <c r="G87" s="74"/>
    </row>
    <row r="88" spans="2:7" ht="18" customHeight="1">
      <c r="B88" s="14">
        <v>11</v>
      </c>
      <c r="C88" s="96" t="s">
        <v>44</v>
      </c>
      <c r="D88" s="96"/>
      <c r="E88" s="97"/>
      <c r="F88" s="97"/>
      <c r="G88" s="74"/>
    </row>
    <row r="89" spans="2:7" ht="18" customHeight="1">
      <c r="B89" s="14">
        <v>12</v>
      </c>
      <c r="C89" s="96" t="s">
        <v>45</v>
      </c>
      <c r="D89" s="96"/>
      <c r="E89" s="97"/>
      <c r="F89" s="97"/>
      <c r="G89" s="74"/>
    </row>
    <row r="90" spans="2:7" ht="18" customHeight="1">
      <c r="B90" s="14">
        <v>13</v>
      </c>
      <c r="C90" s="96" t="s">
        <v>46</v>
      </c>
      <c r="D90" s="96"/>
      <c r="E90" s="97"/>
      <c r="F90" s="97"/>
      <c r="G90" s="74"/>
    </row>
    <row r="91" spans="2:7" ht="18" customHeight="1">
      <c r="B91" s="14">
        <v>14</v>
      </c>
      <c r="C91" s="96" t="s">
        <v>47</v>
      </c>
      <c r="D91" s="96"/>
      <c r="E91" s="97"/>
      <c r="F91" s="97"/>
      <c r="G91" s="74"/>
    </row>
    <row r="92" spans="2:7" ht="18" customHeight="1">
      <c r="B92" s="14">
        <v>15</v>
      </c>
      <c r="C92" s="96" t="s">
        <v>48</v>
      </c>
      <c r="D92" s="96"/>
      <c r="E92" s="97"/>
      <c r="F92" s="97"/>
      <c r="G92" s="74"/>
    </row>
    <row r="93" spans="2:7" ht="18" customHeight="1">
      <c r="B93" s="14">
        <v>16</v>
      </c>
      <c r="C93" s="96" t="s">
        <v>49</v>
      </c>
      <c r="D93" s="96"/>
      <c r="E93" s="97"/>
      <c r="F93" s="97"/>
      <c r="G93" s="74"/>
    </row>
    <row r="94" spans="2:7" ht="18" customHeight="1">
      <c r="B94" s="14">
        <v>17</v>
      </c>
      <c r="C94" s="96" t="s">
        <v>50</v>
      </c>
      <c r="D94" s="96"/>
      <c r="E94" s="97"/>
      <c r="F94" s="97"/>
      <c r="G94" s="20"/>
    </row>
    <row r="95" spans="2:7" ht="18" customHeight="1">
      <c r="B95" s="14">
        <v>18</v>
      </c>
      <c r="C95" s="96" t="s">
        <v>51</v>
      </c>
      <c r="D95" s="96"/>
      <c r="E95" s="97"/>
      <c r="F95" s="97"/>
      <c r="G95" s="74"/>
    </row>
    <row r="96" spans="2:7" ht="18" customHeight="1">
      <c r="B96" s="14">
        <v>19</v>
      </c>
      <c r="C96" s="96" t="s">
        <v>52</v>
      </c>
      <c r="D96" s="96"/>
      <c r="E96" s="97"/>
      <c r="F96" s="97"/>
      <c r="G96" s="20"/>
    </row>
    <row r="97" spans="2:7" ht="18" customHeight="1">
      <c r="B97" s="14">
        <v>20</v>
      </c>
      <c r="C97" s="96" t="s">
        <v>53</v>
      </c>
      <c r="D97" s="96"/>
      <c r="E97" s="97"/>
      <c r="F97" s="97"/>
      <c r="G97" s="20"/>
    </row>
    <row r="98" spans="2:7" ht="18" customHeight="1">
      <c r="B98" s="14">
        <v>21</v>
      </c>
      <c r="C98" s="96" t="s">
        <v>54</v>
      </c>
      <c r="D98" s="96"/>
      <c r="E98" s="97"/>
      <c r="F98" s="97"/>
      <c r="G98" s="20"/>
    </row>
    <row r="99" ht="18" customHeight="1"/>
    <row r="100" spans="2:5" ht="18" customHeight="1">
      <c r="B100" s="76"/>
      <c r="C100" s="76"/>
      <c r="D100" s="76"/>
      <c r="E100" s="76"/>
    </row>
    <row r="101" spans="2:5" ht="18" customHeight="1">
      <c r="B101" s="76"/>
      <c r="C101" s="76"/>
      <c r="D101" s="76"/>
      <c r="E101" s="76"/>
    </row>
    <row r="102" spans="2:5" ht="18" customHeight="1">
      <c r="B102" s="76"/>
      <c r="C102" s="76"/>
      <c r="D102" s="76"/>
      <c r="E102" s="76"/>
    </row>
    <row r="103" spans="2:5" ht="18" customHeight="1">
      <c r="B103" s="76"/>
      <c r="C103" s="76"/>
      <c r="D103" s="76"/>
      <c r="E103" s="76"/>
    </row>
    <row r="104" spans="2:5" ht="18" customHeight="1">
      <c r="B104" s="76"/>
      <c r="C104" s="76"/>
      <c r="D104" s="76"/>
      <c r="E104" s="76"/>
    </row>
    <row r="105" spans="2:5" ht="18" customHeight="1">
      <c r="B105" s="76"/>
      <c r="C105" s="76"/>
      <c r="D105" s="76"/>
      <c r="E105" s="76"/>
    </row>
    <row r="106" spans="2:5" ht="18" customHeight="1">
      <c r="B106" s="76"/>
      <c r="C106" s="76"/>
      <c r="D106" s="76"/>
      <c r="E106" s="76"/>
    </row>
    <row r="107" ht="18" customHeight="1"/>
    <row r="108" ht="18" customHeight="1"/>
    <row r="109" ht="18" customHeight="1"/>
  </sheetData>
  <sheetProtection/>
  <mergeCells count="71">
    <mergeCell ref="B19:D20"/>
    <mergeCell ref="J62:K62"/>
    <mergeCell ref="C38:G38"/>
    <mergeCell ref="C39:G39"/>
    <mergeCell ref="B22:D22"/>
    <mergeCell ref="E22:H22"/>
    <mergeCell ref="E23:H23"/>
    <mergeCell ref="E24:H24"/>
    <mergeCell ref="B24:D24"/>
    <mergeCell ref="B23:D23"/>
    <mergeCell ref="G69:H71"/>
    <mergeCell ref="J51:K51"/>
    <mergeCell ref="C51:I51"/>
    <mergeCell ref="J61:K61"/>
    <mergeCell ref="J53:K53"/>
    <mergeCell ref="G68:H68"/>
    <mergeCell ref="C61:I61"/>
    <mergeCell ref="C54:I54"/>
    <mergeCell ref="C55:I55"/>
    <mergeCell ref="C53:I53"/>
    <mergeCell ref="C64:I64"/>
    <mergeCell ref="C56:I56"/>
    <mergeCell ref="C52:I52"/>
    <mergeCell ref="C63:I63"/>
    <mergeCell ref="J52:K52"/>
    <mergeCell ref="J65:K65"/>
    <mergeCell ref="J63:K63"/>
    <mergeCell ref="J64:K64"/>
    <mergeCell ref="C65:I65"/>
    <mergeCell ref="C62:I62"/>
    <mergeCell ref="B15:D16"/>
    <mergeCell ref="H40:I40"/>
    <mergeCell ref="B29:K35"/>
    <mergeCell ref="H39:I39"/>
    <mergeCell ref="E15:H16"/>
    <mergeCell ref="E19:H20"/>
    <mergeCell ref="C36:G36"/>
    <mergeCell ref="H36:I36"/>
    <mergeCell ref="C85:F85"/>
    <mergeCell ref="C86:F86"/>
    <mergeCell ref="C87:F87"/>
    <mergeCell ref="C40:G40"/>
    <mergeCell ref="J54:K54"/>
    <mergeCell ref="J55:K55"/>
    <mergeCell ref="B44:K45"/>
    <mergeCell ref="C69:F71"/>
    <mergeCell ref="B69:B71"/>
    <mergeCell ref="B58:K60"/>
    <mergeCell ref="J56:K56"/>
    <mergeCell ref="C37:G37"/>
    <mergeCell ref="B47:K50"/>
    <mergeCell ref="H37:I37"/>
    <mergeCell ref="H38:I38"/>
    <mergeCell ref="C92:F92"/>
    <mergeCell ref="C96:F96"/>
    <mergeCell ref="C94:F94"/>
    <mergeCell ref="C93:F93"/>
    <mergeCell ref="C95:F95"/>
    <mergeCell ref="C88:F88"/>
    <mergeCell ref="C89:F89"/>
    <mergeCell ref="C90:F90"/>
    <mergeCell ref="C91:F91"/>
    <mergeCell ref="C97:F97"/>
    <mergeCell ref="C98:F98"/>
    <mergeCell ref="C79:F79"/>
    <mergeCell ref="C78:F78"/>
    <mergeCell ref="C80:F80"/>
    <mergeCell ref="C81:F81"/>
    <mergeCell ref="C82:F82"/>
    <mergeCell ref="C83:F83"/>
    <mergeCell ref="C84:F84"/>
  </mergeCells>
  <dataValidations count="1">
    <dataValidation type="list" allowBlank="1" showInputMessage="1" showErrorMessage="1" sqref="G78:G98 G6:G13">
      <formula1>"○"</formula1>
    </dataValidation>
  </dataValidations>
  <printOptions/>
  <pageMargins left="0.71" right="0.52" top="0.6" bottom="0.41" header="0.3" footer="0.3"/>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M71"/>
  <sheetViews>
    <sheetView workbookViewId="0" topLeftCell="A1">
      <selection activeCell="K47" sqref="K47:M71"/>
    </sheetView>
  </sheetViews>
  <sheetFormatPr defaultColWidth="9.00390625" defaultRowHeight="15"/>
  <cols>
    <col min="1" max="1" width="3.140625" style="15" bestFit="1" customWidth="1"/>
    <col min="2" max="2" width="30.00390625" style="15" customWidth="1"/>
    <col min="3" max="10" width="14.00390625" style="15" customWidth="1"/>
    <col min="11" max="11" width="15.421875" style="15" customWidth="1"/>
    <col min="12" max="12" width="31.8515625" style="15" customWidth="1"/>
    <col min="13" max="13" width="34.421875" style="15" customWidth="1"/>
    <col min="14" max="16384" width="9.00390625" style="15" customWidth="1"/>
  </cols>
  <sheetData>
    <row r="1" spans="2:12" s="21" customFormat="1" ht="21">
      <c r="B1" s="179" t="s">
        <v>120</v>
      </c>
      <c r="C1" s="179"/>
      <c r="D1" s="179"/>
      <c r="E1" s="179"/>
      <c r="F1" s="179"/>
      <c r="G1" s="179"/>
      <c r="H1" s="179"/>
      <c r="I1" s="179"/>
      <c r="J1" s="179"/>
      <c r="K1" s="179"/>
      <c r="L1" s="22"/>
    </row>
    <row r="2" spans="2:12" s="21" customFormat="1" ht="12.75">
      <c r="B2" s="23" t="s">
        <v>121</v>
      </c>
      <c r="C2" s="24"/>
      <c r="D2" s="24"/>
      <c r="E2" s="24"/>
      <c r="F2" s="24"/>
      <c r="G2" s="24"/>
      <c r="H2" s="24"/>
      <c r="I2" s="24"/>
      <c r="J2" s="24"/>
      <c r="K2" s="24"/>
      <c r="L2" s="23"/>
    </row>
    <row r="3" spans="2:12" s="21" customFormat="1" ht="13.5" thickBot="1">
      <c r="B3" s="23"/>
      <c r="C3" s="210"/>
      <c r="D3" s="210"/>
      <c r="E3" s="210"/>
      <c r="F3" s="210"/>
      <c r="G3" s="210"/>
      <c r="H3" s="210"/>
      <c r="I3" s="210"/>
      <c r="J3" s="210"/>
      <c r="K3" s="210"/>
      <c r="L3" s="23"/>
    </row>
    <row r="4" spans="1:13" s="21" customFormat="1" ht="13.5" thickBot="1">
      <c r="A4" s="25"/>
      <c r="B4" s="26" t="s">
        <v>59</v>
      </c>
      <c r="C4" s="27" t="s">
        <v>209</v>
      </c>
      <c r="D4" s="28" t="s">
        <v>203</v>
      </c>
      <c r="E4" s="27" t="s">
        <v>204</v>
      </c>
      <c r="F4" s="27" t="s">
        <v>205</v>
      </c>
      <c r="G4" s="27" t="s">
        <v>206</v>
      </c>
      <c r="H4" s="27" t="s">
        <v>207</v>
      </c>
      <c r="I4" s="27" t="s">
        <v>208</v>
      </c>
      <c r="J4" s="81" t="s">
        <v>212</v>
      </c>
      <c r="K4" s="211" t="s">
        <v>60</v>
      </c>
      <c r="L4" s="212"/>
      <c r="M4" s="213"/>
    </row>
    <row r="5" spans="1:13" s="21" customFormat="1" ht="12.75" customHeight="1">
      <c r="A5" s="199" t="s">
        <v>116</v>
      </c>
      <c r="B5" s="29" t="s">
        <v>61</v>
      </c>
      <c r="C5" s="30"/>
      <c r="D5" s="30"/>
      <c r="E5" s="83"/>
      <c r="F5" s="83"/>
      <c r="G5" s="83"/>
      <c r="H5" s="83"/>
      <c r="I5" s="83"/>
      <c r="J5" s="83"/>
      <c r="K5" s="214" t="s">
        <v>122</v>
      </c>
      <c r="L5" s="215"/>
      <c r="M5" s="216"/>
    </row>
    <row r="6" spans="1:13" s="21" customFormat="1" ht="12.75">
      <c r="A6" s="200"/>
      <c r="B6" s="31" t="s">
        <v>62</v>
      </c>
      <c r="C6" s="32"/>
      <c r="D6" s="32"/>
      <c r="E6" s="86"/>
      <c r="F6" s="86"/>
      <c r="G6" s="86"/>
      <c r="H6" s="86"/>
      <c r="I6" s="86"/>
      <c r="J6" s="86"/>
      <c r="K6" s="217" t="s">
        <v>123</v>
      </c>
      <c r="L6" s="218"/>
      <c r="M6" s="219"/>
    </row>
    <row r="7" spans="1:13" s="21" customFormat="1" ht="12.75">
      <c r="A7" s="200"/>
      <c r="B7" s="31" t="s">
        <v>63</v>
      </c>
      <c r="C7" s="32"/>
      <c r="D7" s="32"/>
      <c r="E7" s="86"/>
      <c r="F7" s="86"/>
      <c r="G7" s="86"/>
      <c r="H7" s="86"/>
      <c r="I7" s="86"/>
      <c r="J7" s="86"/>
      <c r="K7" s="192" t="s">
        <v>124</v>
      </c>
      <c r="L7" s="220"/>
      <c r="M7" s="221"/>
    </row>
    <row r="8" spans="1:13" s="21" customFormat="1" ht="12.75">
      <c r="A8" s="200"/>
      <c r="B8" s="31" t="s">
        <v>64</v>
      </c>
      <c r="C8" s="33"/>
      <c r="D8" s="33"/>
      <c r="E8" s="87"/>
      <c r="F8" s="87"/>
      <c r="G8" s="87"/>
      <c r="H8" s="87"/>
      <c r="I8" s="87"/>
      <c r="J8" s="87"/>
      <c r="K8" s="192" t="s">
        <v>125</v>
      </c>
      <c r="L8" s="193"/>
      <c r="M8" s="194"/>
    </row>
    <row r="9" spans="1:13" s="21" customFormat="1" ht="12.75">
      <c r="A9" s="200"/>
      <c r="B9" s="31" t="s">
        <v>65</v>
      </c>
      <c r="C9" s="33"/>
      <c r="D9" s="33"/>
      <c r="E9" s="87"/>
      <c r="F9" s="87"/>
      <c r="G9" s="87"/>
      <c r="H9" s="87"/>
      <c r="I9" s="87"/>
      <c r="J9" s="87"/>
      <c r="K9" s="192" t="s">
        <v>126</v>
      </c>
      <c r="L9" s="193"/>
      <c r="M9" s="194"/>
    </row>
    <row r="10" spans="1:13" s="21" customFormat="1" ht="12.75">
      <c r="A10" s="200"/>
      <c r="B10" s="34" t="s">
        <v>66</v>
      </c>
      <c r="C10" s="33"/>
      <c r="D10" s="33"/>
      <c r="E10" s="87"/>
      <c r="F10" s="87"/>
      <c r="G10" s="87"/>
      <c r="H10" s="87"/>
      <c r="I10" s="87"/>
      <c r="J10" s="87"/>
      <c r="K10" s="192" t="s">
        <v>127</v>
      </c>
      <c r="L10" s="193"/>
      <c r="M10" s="194"/>
    </row>
    <row r="11" spans="1:13" s="21" customFormat="1" ht="12.75">
      <c r="A11" s="200"/>
      <c r="B11" s="31" t="s">
        <v>67</v>
      </c>
      <c r="C11" s="33"/>
      <c r="D11" s="33"/>
      <c r="E11" s="87"/>
      <c r="F11" s="87"/>
      <c r="G11" s="87"/>
      <c r="H11" s="87"/>
      <c r="I11" s="87"/>
      <c r="J11" s="87"/>
      <c r="K11" s="192" t="s">
        <v>128</v>
      </c>
      <c r="L11" s="193"/>
      <c r="M11" s="194"/>
    </row>
    <row r="12" spans="1:13" s="21" customFormat="1" ht="12.75">
      <c r="A12" s="200"/>
      <c r="B12" s="34" t="s">
        <v>68</v>
      </c>
      <c r="C12" s="33"/>
      <c r="D12" s="33"/>
      <c r="E12" s="87"/>
      <c r="F12" s="87"/>
      <c r="G12" s="87"/>
      <c r="H12" s="87"/>
      <c r="I12" s="87"/>
      <c r="J12" s="87"/>
      <c r="K12" s="192" t="s">
        <v>129</v>
      </c>
      <c r="L12" s="193"/>
      <c r="M12" s="194"/>
    </row>
    <row r="13" spans="1:13" s="21" customFormat="1" ht="12.75">
      <c r="A13" s="200"/>
      <c r="B13" s="34" t="s">
        <v>69</v>
      </c>
      <c r="C13" s="33"/>
      <c r="D13" s="33"/>
      <c r="E13" s="87"/>
      <c r="F13" s="87"/>
      <c r="G13" s="87"/>
      <c r="H13" s="87"/>
      <c r="I13" s="87"/>
      <c r="J13" s="87"/>
      <c r="K13" s="192" t="s">
        <v>130</v>
      </c>
      <c r="L13" s="193"/>
      <c r="M13" s="194"/>
    </row>
    <row r="14" spans="1:13" s="21" customFormat="1" ht="12.75">
      <c r="A14" s="200"/>
      <c r="B14" s="31" t="s">
        <v>70</v>
      </c>
      <c r="C14" s="33"/>
      <c r="D14" s="33"/>
      <c r="E14" s="87"/>
      <c r="F14" s="87"/>
      <c r="G14" s="87"/>
      <c r="H14" s="87"/>
      <c r="I14" s="87"/>
      <c r="J14" s="87"/>
      <c r="K14" s="192" t="s">
        <v>131</v>
      </c>
      <c r="L14" s="193"/>
      <c r="M14" s="194"/>
    </row>
    <row r="15" spans="1:13" s="21" customFormat="1" ht="12.75">
      <c r="A15" s="200"/>
      <c r="B15" s="34" t="s">
        <v>71</v>
      </c>
      <c r="C15" s="33"/>
      <c r="D15" s="33"/>
      <c r="E15" s="87"/>
      <c r="F15" s="87"/>
      <c r="G15" s="87"/>
      <c r="H15" s="87"/>
      <c r="I15" s="87"/>
      <c r="J15" s="87"/>
      <c r="K15" s="192" t="s">
        <v>132</v>
      </c>
      <c r="L15" s="193"/>
      <c r="M15" s="194"/>
    </row>
    <row r="16" spans="1:13" s="21" customFormat="1" ht="13.5" thickBot="1">
      <c r="A16" s="200"/>
      <c r="B16" s="35" t="s">
        <v>72</v>
      </c>
      <c r="C16" s="36"/>
      <c r="D16" s="36"/>
      <c r="E16" s="88"/>
      <c r="F16" s="88"/>
      <c r="G16" s="88"/>
      <c r="H16" s="88"/>
      <c r="I16" s="88"/>
      <c r="J16" s="88"/>
      <c r="K16" s="196" t="s">
        <v>133</v>
      </c>
      <c r="L16" s="197"/>
      <c r="M16" s="198"/>
    </row>
    <row r="17" spans="1:13" s="21" customFormat="1" ht="13.5" thickBot="1">
      <c r="A17" s="201"/>
      <c r="B17" s="37" t="s">
        <v>73</v>
      </c>
      <c r="C17" s="38">
        <f>SUM(D17:J17)</f>
        <v>0</v>
      </c>
      <c r="D17" s="38">
        <f aca="true" t="shared" si="0" ref="D17:J17">(D5+D7)-(D9+D11+D14)</f>
        <v>0</v>
      </c>
      <c r="E17" s="82">
        <f t="shared" si="0"/>
        <v>0</v>
      </c>
      <c r="F17" s="82">
        <f t="shared" si="0"/>
        <v>0</v>
      </c>
      <c r="G17" s="82">
        <f t="shared" si="0"/>
        <v>0</v>
      </c>
      <c r="H17" s="82">
        <f>(H5+H7)-(H9+H11+H14)</f>
        <v>0</v>
      </c>
      <c r="I17" s="82">
        <f t="shared" si="0"/>
        <v>0</v>
      </c>
      <c r="J17" s="82">
        <f t="shared" si="0"/>
        <v>0</v>
      </c>
      <c r="K17" s="205" t="s">
        <v>74</v>
      </c>
      <c r="L17" s="206"/>
      <c r="M17" s="207"/>
    </row>
    <row r="18" spans="1:13" s="21" customFormat="1" ht="12.75" customHeight="1">
      <c r="A18" s="199" t="s">
        <v>134</v>
      </c>
      <c r="B18" s="29" t="s">
        <v>135</v>
      </c>
      <c r="C18" s="30"/>
      <c r="D18" s="83"/>
      <c r="E18" s="83"/>
      <c r="F18" s="83"/>
      <c r="G18" s="83"/>
      <c r="H18" s="83"/>
      <c r="I18" s="83"/>
      <c r="J18" s="83"/>
      <c r="K18" s="186" t="s">
        <v>75</v>
      </c>
      <c r="L18" s="208"/>
      <c r="M18" s="209"/>
    </row>
    <row r="19" spans="1:13" s="21" customFormat="1" ht="12.75" customHeight="1">
      <c r="A19" s="200"/>
      <c r="B19" s="39" t="s">
        <v>76</v>
      </c>
      <c r="C19" s="32"/>
      <c r="D19" s="32"/>
      <c r="E19" s="86"/>
      <c r="F19" s="86"/>
      <c r="G19" s="86"/>
      <c r="H19" s="86"/>
      <c r="I19" s="86"/>
      <c r="J19" s="86"/>
      <c r="K19" s="192" t="s">
        <v>77</v>
      </c>
      <c r="L19" s="193"/>
      <c r="M19" s="194"/>
    </row>
    <row r="20" spans="1:13" s="21" customFormat="1" ht="12.75" customHeight="1">
      <c r="A20" s="200"/>
      <c r="B20" s="31" t="s">
        <v>78</v>
      </c>
      <c r="C20" s="32"/>
      <c r="D20" s="32"/>
      <c r="E20" s="86"/>
      <c r="F20" s="86"/>
      <c r="G20" s="86"/>
      <c r="H20" s="86"/>
      <c r="I20" s="86"/>
      <c r="J20" s="86"/>
      <c r="K20" s="192" t="s">
        <v>79</v>
      </c>
      <c r="L20" s="193"/>
      <c r="M20" s="194"/>
    </row>
    <row r="21" spans="1:13" s="21" customFormat="1" ht="12.75" customHeight="1">
      <c r="A21" s="200"/>
      <c r="B21" s="31" t="s">
        <v>136</v>
      </c>
      <c r="C21" s="32"/>
      <c r="D21" s="32"/>
      <c r="E21" s="86"/>
      <c r="F21" s="86"/>
      <c r="G21" s="86"/>
      <c r="H21" s="86"/>
      <c r="I21" s="86"/>
      <c r="J21" s="86"/>
      <c r="K21" s="192" t="s">
        <v>80</v>
      </c>
      <c r="L21" s="193"/>
      <c r="M21" s="194"/>
    </row>
    <row r="22" spans="1:13" s="21" customFormat="1" ht="12.75">
      <c r="A22" s="200"/>
      <c r="B22" s="40" t="s">
        <v>137</v>
      </c>
      <c r="C22" s="32"/>
      <c r="D22" s="32"/>
      <c r="E22" s="86"/>
      <c r="F22" s="86"/>
      <c r="G22" s="86"/>
      <c r="H22" s="86"/>
      <c r="I22" s="86"/>
      <c r="J22" s="86"/>
      <c r="K22" s="192" t="s">
        <v>81</v>
      </c>
      <c r="L22" s="193"/>
      <c r="M22" s="194"/>
    </row>
    <row r="23" spans="1:13" s="21" customFormat="1" ht="12.75">
      <c r="A23" s="200"/>
      <c r="B23" s="40" t="s">
        <v>138</v>
      </c>
      <c r="C23" s="32"/>
      <c r="D23" s="32"/>
      <c r="E23" s="86"/>
      <c r="F23" s="86"/>
      <c r="G23" s="86"/>
      <c r="H23" s="86"/>
      <c r="I23" s="86"/>
      <c r="J23" s="86"/>
      <c r="K23" s="192" t="s">
        <v>82</v>
      </c>
      <c r="L23" s="193"/>
      <c r="M23" s="194"/>
    </row>
    <row r="24" spans="1:13" s="21" customFormat="1" ht="12.75">
      <c r="A24" s="200"/>
      <c r="B24" s="41" t="s">
        <v>139</v>
      </c>
      <c r="C24" s="16"/>
      <c r="D24" s="16"/>
      <c r="E24" s="89"/>
      <c r="F24" s="89"/>
      <c r="G24" s="89"/>
      <c r="H24" s="89"/>
      <c r="I24" s="89"/>
      <c r="J24" s="89"/>
      <c r="K24" s="192" t="s">
        <v>83</v>
      </c>
      <c r="L24" s="193"/>
      <c r="M24" s="194"/>
    </row>
    <row r="25" spans="1:13" s="21" customFormat="1" ht="12.75" customHeight="1">
      <c r="A25" s="200"/>
      <c r="B25" s="40" t="s">
        <v>140</v>
      </c>
      <c r="C25" s="32"/>
      <c r="D25" s="32"/>
      <c r="E25" s="86"/>
      <c r="F25" s="86"/>
      <c r="G25" s="86"/>
      <c r="H25" s="86"/>
      <c r="I25" s="86"/>
      <c r="J25" s="86"/>
      <c r="K25" s="192" t="s">
        <v>84</v>
      </c>
      <c r="L25" s="193"/>
      <c r="M25" s="194"/>
    </row>
    <row r="26" spans="1:13" s="21" customFormat="1" ht="12.75" customHeight="1">
      <c r="A26" s="200"/>
      <c r="B26" s="42" t="s">
        <v>141</v>
      </c>
      <c r="C26" s="32"/>
      <c r="D26" s="32"/>
      <c r="E26" s="86"/>
      <c r="F26" s="86"/>
      <c r="G26" s="86"/>
      <c r="H26" s="86"/>
      <c r="I26" s="86"/>
      <c r="J26" s="86"/>
      <c r="K26" s="192" t="s">
        <v>85</v>
      </c>
      <c r="L26" s="193"/>
      <c r="M26" s="194"/>
    </row>
    <row r="27" spans="1:13" s="21" customFormat="1" ht="26.25" customHeight="1">
      <c r="A27" s="200"/>
      <c r="B27" s="43" t="s">
        <v>142</v>
      </c>
      <c r="C27" s="32"/>
      <c r="D27" s="32"/>
      <c r="E27" s="86"/>
      <c r="F27" s="86"/>
      <c r="G27" s="86"/>
      <c r="H27" s="86"/>
      <c r="I27" s="86"/>
      <c r="J27" s="86"/>
      <c r="K27" s="192" t="s">
        <v>143</v>
      </c>
      <c r="L27" s="193"/>
      <c r="M27" s="194"/>
    </row>
    <row r="28" spans="1:13" s="21" customFormat="1" ht="12.75" customHeight="1">
      <c r="A28" s="200"/>
      <c r="B28" s="42" t="s">
        <v>144</v>
      </c>
      <c r="C28" s="32"/>
      <c r="D28" s="32"/>
      <c r="E28" s="86"/>
      <c r="F28" s="86"/>
      <c r="G28" s="86"/>
      <c r="H28" s="86"/>
      <c r="I28" s="86"/>
      <c r="J28" s="86"/>
      <c r="K28" s="192" t="s">
        <v>86</v>
      </c>
      <c r="L28" s="193"/>
      <c r="M28" s="194"/>
    </row>
    <row r="29" spans="1:13" s="21" customFormat="1" ht="12.75" customHeight="1">
      <c r="A29" s="200"/>
      <c r="B29" s="42" t="s">
        <v>145</v>
      </c>
      <c r="C29" s="32"/>
      <c r="D29" s="32"/>
      <c r="E29" s="86"/>
      <c r="F29" s="86"/>
      <c r="G29" s="86"/>
      <c r="H29" s="86"/>
      <c r="I29" s="86"/>
      <c r="J29" s="86"/>
      <c r="K29" s="192" t="s">
        <v>87</v>
      </c>
      <c r="L29" s="193"/>
      <c r="M29" s="194"/>
    </row>
    <row r="30" spans="1:13" s="21" customFormat="1" ht="12.75" customHeight="1">
      <c r="A30" s="200"/>
      <c r="B30" s="41" t="s">
        <v>146</v>
      </c>
      <c r="C30" s="16"/>
      <c r="D30" s="16"/>
      <c r="E30" s="89"/>
      <c r="F30" s="89"/>
      <c r="G30" s="89"/>
      <c r="H30" s="89"/>
      <c r="I30" s="89"/>
      <c r="J30" s="89"/>
      <c r="K30" s="192" t="s">
        <v>88</v>
      </c>
      <c r="L30" s="193"/>
      <c r="M30" s="194"/>
    </row>
    <row r="31" spans="1:13" s="21" customFormat="1" ht="12.75" customHeight="1">
      <c r="A31" s="200"/>
      <c r="B31" s="40" t="s">
        <v>89</v>
      </c>
      <c r="C31" s="32"/>
      <c r="D31" s="32"/>
      <c r="E31" s="86"/>
      <c r="F31" s="86"/>
      <c r="G31" s="86"/>
      <c r="H31" s="86"/>
      <c r="I31" s="86"/>
      <c r="J31" s="86"/>
      <c r="K31" s="192" t="s">
        <v>90</v>
      </c>
      <c r="L31" s="193"/>
      <c r="M31" s="194"/>
    </row>
    <row r="32" spans="1:13" s="21" customFormat="1" ht="39">
      <c r="A32" s="200"/>
      <c r="B32" s="44" t="s">
        <v>147</v>
      </c>
      <c r="C32" s="19">
        <f>C18-C22</f>
        <v>0</v>
      </c>
      <c r="D32" s="19">
        <f aca="true" t="shared" si="1" ref="D32:J32">D18-D22</f>
        <v>0</v>
      </c>
      <c r="E32" s="19">
        <f t="shared" si="1"/>
        <v>0</v>
      </c>
      <c r="F32" s="19">
        <f t="shared" si="1"/>
        <v>0</v>
      </c>
      <c r="G32" s="19">
        <f t="shared" si="1"/>
        <v>0</v>
      </c>
      <c r="H32" s="19">
        <f t="shared" si="1"/>
        <v>0</v>
      </c>
      <c r="I32" s="19">
        <f t="shared" si="1"/>
        <v>0</v>
      </c>
      <c r="J32" s="19">
        <f t="shared" si="1"/>
        <v>0</v>
      </c>
      <c r="K32" s="195" t="s">
        <v>91</v>
      </c>
      <c r="L32" s="193"/>
      <c r="M32" s="194"/>
    </row>
    <row r="33" spans="1:13" s="21" customFormat="1" ht="12.75">
      <c r="A33" s="200"/>
      <c r="B33" s="34" t="s">
        <v>148</v>
      </c>
      <c r="C33" s="32"/>
      <c r="D33" s="32"/>
      <c r="E33" s="86"/>
      <c r="F33" s="86"/>
      <c r="G33" s="86"/>
      <c r="H33" s="86"/>
      <c r="I33" s="86"/>
      <c r="J33" s="86"/>
      <c r="K33" s="192" t="s">
        <v>92</v>
      </c>
      <c r="L33" s="193"/>
      <c r="M33" s="194"/>
    </row>
    <row r="34" spans="1:13" s="21" customFormat="1" ht="12.75">
      <c r="A34" s="200"/>
      <c r="B34" s="34" t="s">
        <v>149</v>
      </c>
      <c r="C34" s="32"/>
      <c r="D34" s="32"/>
      <c r="E34" s="86"/>
      <c r="F34" s="86"/>
      <c r="G34" s="86"/>
      <c r="H34" s="86"/>
      <c r="I34" s="86"/>
      <c r="J34" s="86"/>
      <c r="K34" s="192" t="s">
        <v>93</v>
      </c>
      <c r="L34" s="193"/>
      <c r="M34" s="194"/>
    </row>
    <row r="35" spans="1:13" s="21" customFormat="1" ht="39">
      <c r="A35" s="200"/>
      <c r="B35" s="44" t="s">
        <v>150</v>
      </c>
      <c r="C35" s="19">
        <f>C21-C25</f>
        <v>0</v>
      </c>
      <c r="D35" s="19">
        <f aca="true" t="shared" si="2" ref="D35:J35">D33-D34</f>
        <v>0</v>
      </c>
      <c r="E35" s="19">
        <f t="shared" si="2"/>
        <v>0</v>
      </c>
      <c r="F35" s="19">
        <f t="shared" si="2"/>
        <v>0</v>
      </c>
      <c r="G35" s="19">
        <f t="shared" si="2"/>
        <v>0</v>
      </c>
      <c r="H35" s="19">
        <f t="shared" si="2"/>
        <v>0</v>
      </c>
      <c r="I35" s="19">
        <f t="shared" si="2"/>
        <v>0</v>
      </c>
      <c r="J35" s="19">
        <f t="shared" si="2"/>
        <v>0</v>
      </c>
      <c r="K35" s="195" t="s">
        <v>91</v>
      </c>
      <c r="L35" s="193"/>
      <c r="M35" s="194"/>
    </row>
    <row r="36" spans="1:13" s="21" customFormat="1" ht="39">
      <c r="A36" s="200"/>
      <c r="B36" s="44" t="s">
        <v>151</v>
      </c>
      <c r="C36" s="19">
        <f>C22-C26</f>
        <v>0</v>
      </c>
      <c r="D36" s="19">
        <f aca="true" t="shared" si="3" ref="D36:J36">D32+D35</f>
        <v>0</v>
      </c>
      <c r="E36" s="19">
        <f t="shared" si="3"/>
        <v>0</v>
      </c>
      <c r="F36" s="19">
        <f t="shared" si="3"/>
        <v>0</v>
      </c>
      <c r="G36" s="19">
        <f t="shared" si="3"/>
        <v>0</v>
      </c>
      <c r="H36" s="19">
        <f t="shared" si="3"/>
        <v>0</v>
      </c>
      <c r="I36" s="19">
        <f t="shared" si="3"/>
        <v>0</v>
      </c>
      <c r="J36" s="19">
        <f t="shared" si="3"/>
        <v>0</v>
      </c>
      <c r="K36" s="195" t="s">
        <v>91</v>
      </c>
      <c r="L36" s="193"/>
      <c r="M36" s="194"/>
    </row>
    <row r="37" spans="1:13" s="21" customFormat="1" ht="12.75">
      <c r="A37" s="200"/>
      <c r="B37" s="31" t="s">
        <v>152</v>
      </c>
      <c r="C37" s="32"/>
      <c r="D37" s="32"/>
      <c r="E37" s="86"/>
      <c r="F37" s="86"/>
      <c r="G37" s="86"/>
      <c r="H37" s="86"/>
      <c r="I37" s="86"/>
      <c r="J37" s="86"/>
      <c r="K37" s="192" t="s">
        <v>94</v>
      </c>
      <c r="L37" s="193"/>
      <c r="M37" s="194"/>
    </row>
    <row r="38" spans="1:13" s="21" customFormat="1" ht="39">
      <c r="A38" s="200"/>
      <c r="B38" s="45" t="s">
        <v>153</v>
      </c>
      <c r="C38" s="19">
        <f>C24-C28</f>
        <v>0</v>
      </c>
      <c r="D38" s="19">
        <f aca="true" t="shared" si="4" ref="D38:J38">SUM(D36:D37)</f>
        <v>0</v>
      </c>
      <c r="E38" s="19">
        <f t="shared" si="4"/>
        <v>0</v>
      </c>
      <c r="F38" s="19">
        <f t="shared" si="4"/>
        <v>0</v>
      </c>
      <c r="G38" s="19">
        <f t="shared" si="4"/>
        <v>0</v>
      </c>
      <c r="H38" s="19">
        <f t="shared" si="4"/>
        <v>0</v>
      </c>
      <c r="I38" s="19">
        <f t="shared" si="4"/>
        <v>0</v>
      </c>
      <c r="J38" s="19">
        <f t="shared" si="4"/>
        <v>0</v>
      </c>
      <c r="K38" s="195" t="s">
        <v>91</v>
      </c>
      <c r="L38" s="193"/>
      <c r="M38" s="194"/>
    </row>
    <row r="39" spans="1:13" s="21" customFormat="1" ht="13.5" thickBot="1">
      <c r="A39" s="201"/>
      <c r="B39" s="46" t="s">
        <v>154</v>
      </c>
      <c r="C39" s="47"/>
      <c r="D39" s="47"/>
      <c r="E39" s="90"/>
      <c r="F39" s="90"/>
      <c r="G39" s="90"/>
      <c r="H39" s="90"/>
      <c r="I39" s="90"/>
      <c r="J39" s="90"/>
      <c r="K39" s="196" t="s">
        <v>95</v>
      </c>
      <c r="L39" s="197"/>
      <c r="M39" s="198"/>
    </row>
    <row r="40" spans="1:13" s="21" customFormat="1" ht="17.25" customHeight="1">
      <c r="A40" s="202" t="s">
        <v>155</v>
      </c>
      <c r="B40" s="48" t="s">
        <v>156</v>
      </c>
      <c r="C40" s="30"/>
      <c r="D40" s="84"/>
      <c r="E40" s="91"/>
      <c r="F40" s="91"/>
      <c r="G40" s="91"/>
      <c r="H40" s="91"/>
      <c r="I40" s="91"/>
      <c r="J40" s="91"/>
      <c r="K40" s="186" t="s">
        <v>96</v>
      </c>
      <c r="L40" s="187"/>
      <c r="M40" s="188"/>
    </row>
    <row r="41" spans="1:13" s="21" customFormat="1" ht="17.25" customHeight="1">
      <c r="A41" s="203"/>
      <c r="B41" s="34" t="s">
        <v>157</v>
      </c>
      <c r="C41" s="32"/>
      <c r="D41" s="32"/>
      <c r="E41" s="86"/>
      <c r="F41" s="86"/>
      <c r="G41" s="86"/>
      <c r="H41" s="86"/>
      <c r="I41" s="86"/>
      <c r="J41" s="86"/>
      <c r="K41" s="192" t="s">
        <v>97</v>
      </c>
      <c r="L41" s="193"/>
      <c r="M41" s="194"/>
    </row>
    <row r="42" spans="1:13" s="21" customFormat="1" ht="17.25" customHeight="1">
      <c r="A42" s="203"/>
      <c r="B42" s="34" t="s">
        <v>158</v>
      </c>
      <c r="C42" s="32"/>
      <c r="D42" s="32"/>
      <c r="E42" s="86"/>
      <c r="F42" s="86"/>
      <c r="G42" s="86"/>
      <c r="H42" s="86"/>
      <c r="I42" s="86"/>
      <c r="J42" s="86"/>
      <c r="K42" s="192" t="s">
        <v>98</v>
      </c>
      <c r="L42" s="193"/>
      <c r="M42" s="194"/>
    </row>
    <row r="43" spans="1:13" s="21" customFormat="1" ht="17.25" customHeight="1">
      <c r="A43" s="203"/>
      <c r="B43" s="49" t="s">
        <v>99</v>
      </c>
      <c r="C43" s="19">
        <f>SUM(C40:C42)</f>
        <v>0</v>
      </c>
      <c r="D43" s="19">
        <f aca="true" t="shared" si="5" ref="D43:J43">SUM(D40:D42)</f>
        <v>0</v>
      </c>
      <c r="E43" s="19">
        <f t="shared" si="5"/>
        <v>0</v>
      </c>
      <c r="F43" s="19">
        <f t="shared" si="5"/>
        <v>0</v>
      </c>
      <c r="G43" s="19">
        <f t="shared" si="5"/>
        <v>0</v>
      </c>
      <c r="H43" s="19">
        <f t="shared" si="5"/>
        <v>0</v>
      </c>
      <c r="I43" s="19">
        <f t="shared" si="5"/>
        <v>0</v>
      </c>
      <c r="J43" s="19">
        <f t="shared" si="5"/>
        <v>0</v>
      </c>
      <c r="K43" s="195" t="s">
        <v>91</v>
      </c>
      <c r="L43" s="193"/>
      <c r="M43" s="194"/>
    </row>
    <row r="44" spans="1:13" s="21" customFormat="1" ht="17.25" customHeight="1" thickBot="1">
      <c r="A44" s="204"/>
      <c r="B44" s="46" t="s">
        <v>100</v>
      </c>
      <c r="C44" s="47"/>
      <c r="D44" s="47"/>
      <c r="E44" s="90"/>
      <c r="F44" s="90"/>
      <c r="G44" s="90"/>
      <c r="H44" s="90"/>
      <c r="I44" s="90"/>
      <c r="J44" s="90"/>
      <c r="K44" s="196" t="s">
        <v>101</v>
      </c>
      <c r="L44" s="197"/>
      <c r="M44" s="198"/>
    </row>
    <row r="45" spans="2:13" s="21" customFormat="1" ht="13.5" thickBot="1">
      <c r="B45" s="50"/>
      <c r="C45" s="51"/>
      <c r="D45" s="51"/>
      <c r="E45" s="51"/>
      <c r="F45" s="51"/>
      <c r="G45" s="51"/>
      <c r="H45" s="51"/>
      <c r="I45" s="51"/>
      <c r="J45" s="51"/>
      <c r="K45" s="51"/>
      <c r="L45" s="51"/>
      <c r="M45" s="51"/>
    </row>
    <row r="46" spans="2:13" s="21" customFormat="1" ht="13.5" thickBot="1">
      <c r="B46" s="52" t="s">
        <v>102</v>
      </c>
      <c r="C46" s="53" t="s">
        <v>103</v>
      </c>
      <c r="D46" s="85"/>
      <c r="E46" s="85"/>
      <c r="F46" s="85"/>
      <c r="G46" s="85"/>
      <c r="H46" s="85"/>
      <c r="I46" s="85"/>
      <c r="J46" s="85"/>
      <c r="K46" s="180" t="s">
        <v>104</v>
      </c>
      <c r="L46" s="181"/>
      <c r="M46" s="182"/>
    </row>
    <row r="47" spans="2:13" s="21" customFormat="1" ht="13.5" customHeight="1">
      <c r="B47" s="54" t="s">
        <v>159</v>
      </c>
      <c r="C47" s="68">
        <f>_xlfn.IFERROR(C36/(C18+C33),"")</f>
      </c>
      <c r="D47" s="68">
        <f aca="true" t="shared" si="6" ref="D47:J47">_xlfn.IFERROR(D36/(D18+D33),"")</f>
      </c>
      <c r="E47" s="68">
        <f t="shared" si="6"/>
      </c>
      <c r="F47" s="68">
        <f t="shared" si="6"/>
      </c>
      <c r="G47" s="68">
        <f t="shared" si="6"/>
      </c>
      <c r="H47" s="68">
        <f t="shared" si="6"/>
      </c>
      <c r="I47" s="68">
        <f t="shared" si="6"/>
      </c>
      <c r="J47" s="68">
        <f t="shared" si="6"/>
      </c>
      <c r="K47" s="183" t="s">
        <v>160</v>
      </c>
      <c r="L47" s="184"/>
      <c r="M47" s="185"/>
    </row>
    <row r="48" spans="2:13" s="21" customFormat="1" ht="12.75" customHeight="1">
      <c r="B48" s="56" t="s">
        <v>105</v>
      </c>
      <c r="C48" s="17">
        <f>_xlfn.IFERROR(C69/'調査書(種別ごとに調査書を分けてください)'!$E$22,"")</f>
      </c>
      <c r="D48" s="17">
        <f>_xlfn.IFERROR(D69/'調査書(種別ごとに調査書を分けてください)'!$E$22,"")</f>
      </c>
      <c r="E48" s="17">
        <f>_xlfn.IFERROR(E69/'調査書(種別ごとに調査書を分けてください)'!$E$22,"")</f>
      </c>
      <c r="F48" s="17">
        <f>_xlfn.IFERROR(F69/'調査書(種別ごとに調査書を分けてください)'!$E$22,"")</f>
      </c>
      <c r="G48" s="17">
        <f>_xlfn.IFERROR(G69/'調査書(種別ごとに調査書を分けてください)'!$E$22,"")</f>
      </c>
      <c r="H48" s="17">
        <f>_xlfn.IFERROR(H69/'調査書(種別ごとに調査書を分けてください)'!$E$22,"")</f>
      </c>
      <c r="I48" s="17">
        <f>_xlfn.IFERROR(I69/'調査書(種別ごとに調査書を分けてください)'!$E$22,"")</f>
      </c>
      <c r="J48" s="17">
        <f>_xlfn.IFERROR(J69/'調査書(種別ごとに調査書を分けてください)'!$E$22,"")</f>
      </c>
      <c r="K48" s="173" t="s">
        <v>106</v>
      </c>
      <c r="L48" s="174"/>
      <c r="M48" s="175"/>
    </row>
    <row r="49" spans="2:13" s="21" customFormat="1" ht="12.75" customHeight="1">
      <c r="B49" s="57" t="s">
        <v>107</v>
      </c>
      <c r="C49" s="70">
        <f>_xlfn.IFERROR(C70/C69,"")</f>
      </c>
      <c r="D49" s="70">
        <f aca="true" t="shared" si="7" ref="D49:J49">_xlfn.IFERROR(D70/D69,"")</f>
      </c>
      <c r="E49" s="70">
        <f t="shared" si="7"/>
      </c>
      <c r="F49" s="70">
        <f t="shared" si="7"/>
      </c>
      <c r="G49" s="70">
        <f t="shared" si="7"/>
      </c>
      <c r="H49" s="70">
        <f t="shared" si="7"/>
      </c>
      <c r="I49" s="70">
        <f t="shared" si="7"/>
      </c>
      <c r="J49" s="70">
        <f t="shared" si="7"/>
      </c>
      <c r="K49" s="173" t="s">
        <v>161</v>
      </c>
      <c r="L49" s="174"/>
      <c r="M49" s="175"/>
    </row>
    <row r="50" spans="2:13" s="21" customFormat="1" ht="12.75" customHeight="1">
      <c r="B50" s="58" t="s">
        <v>108</v>
      </c>
      <c r="C50" s="67">
        <f>_xlfn.IFERROR(C26/C69,"")</f>
      </c>
      <c r="D50" s="67">
        <f aca="true" t="shared" si="8" ref="D50:J50">_xlfn.IFERROR(D26/D69,"")</f>
      </c>
      <c r="E50" s="67">
        <f t="shared" si="8"/>
      </c>
      <c r="F50" s="67">
        <f t="shared" si="8"/>
      </c>
      <c r="G50" s="67">
        <f t="shared" si="8"/>
      </c>
      <c r="H50" s="67">
        <f t="shared" si="8"/>
      </c>
      <c r="I50" s="67">
        <f t="shared" si="8"/>
      </c>
      <c r="J50" s="67">
        <f t="shared" si="8"/>
      </c>
      <c r="K50" s="173" t="s">
        <v>162</v>
      </c>
      <c r="L50" s="174"/>
      <c r="M50" s="175"/>
    </row>
    <row r="51" spans="2:13" s="21" customFormat="1" ht="12.75" customHeight="1">
      <c r="B51" s="58" t="s">
        <v>109</v>
      </c>
      <c r="C51" s="67">
        <f>_xlfn.IFERROR(C49+C50,"")</f>
      </c>
      <c r="D51" s="67">
        <f aca="true" t="shared" si="9" ref="D51:J51">_xlfn.IFERROR(D49+D50,"")</f>
      </c>
      <c r="E51" s="67">
        <f t="shared" si="9"/>
      </c>
      <c r="F51" s="67">
        <f t="shared" si="9"/>
      </c>
      <c r="G51" s="67">
        <f t="shared" si="9"/>
      </c>
      <c r="H51" s="67">
        <f t="shared" si="9"/>
      </c>
      <c r="I51" s="67">
        <f t="shared" si="9"/>
      </c>
      <c r="J51" s="67">
        <f t="shared" si="9"/>
      </c>
      <c r="K51" s="173" t="s">
        <v>163</v>
      </c>
      <c r="L51" s="174"/>
      <c r="M51" s="175"/>
    </row>
    <row r="52" spans="2:13" s="21" customFormat="1" ht="12.75" customHeight="1">
      <c r="B52" s="58" t="s">
        <v>164</v>
      </c>
      <c r="C52" s="67">
        <f>_xlfn.IFERROR(C28/C69,"")</f>
      </c>
      <c r="D52" s="67">
        <f aca="true" t="shared" si="10" ref="D52:J52">_xlfn.IFERROR(D28/D69,"")</f>
      </c>
      <c r="E52" s="67">
        <f t="shared" si="10"/>
      </c>
      <c r="F52" s="67">
        <f t="shared" si="10"/>
      </c>
      <c r="G52" s="67">
        <f t="shared" si="10"/>
      </c>
      <c r="H52" s="67">
        <f t="shared" si="10"/>
      </c>
      <c r="I52" s="67">
        <f t="shared" si="10"/>
      </c>
      <c r="J52" s="67">
        <f t="shared" si="10"/>
      </c>
      <c r="K52" s="176" t="s">
        <v>165</v>
      </c>
      <c r="L52" s="177"/>
      <c r="M52" s="178"/>
    </row>
    <row r="53" spans="2:13" s="21" customFormat="1" ht="12.75" customHeight="1">
      <c r="B53" s="58" t="s">
        <v>166</v>
      </c>
      <c r="C53" s="69">
        <f>_xlfn.IFERROR(C30/C69,"")</f>
      </c>
      <c r="D53" s="69">
        <f aca="true" t="shared" si="11" ref="D53:J53">_xlfn.IFERROR(D30/D69,"")</f>
      </c>
      <c r="E53" s="69">
        <f t="shared" si="11"/>
      </c>
      <c r="F53" s="69">
        <f t="shared" si="11"/>
      </c>
      <c r="G53" s="69">
        <f t="shared" si="11"/>
      </c>
      <c r="H53" s="69">
        <f t="shared" si="11"/>
      </c>
      <c r="I53" s="69">
        <f t="shared" si="11"/>
      </c>
      <c r="J53" s="69">
        <f t="shared" si="11"/>
      </c>
      <c r="K53" s="176" t="s">
        <v>167</v>
      </c>
      <c r="L53" s="177"/>
      <c r="M53" s="178"/>
    </row>
    <row r="54" spans="2:13" s="21" customFormat="1" ht="12.75" customHeight="1">
      <c r="B54" s="58" t="s">
        <v>168</v>
      </c>
      <c r="C54" s="67">
        <f>_xlfn.IFERROR((C24-C25-C26)/C69,"")</f>
      </c>
      <c r="D54" s="67">
        <f aca="true" t="shared" si="12" ref="D54:J54">_xlfn.IFERROR((D24-D25-D26)/D69,"")</f>
      </c>
      <c r="E54" s="67">
        <f t="shared" si="12"/>
      </c>
      <c r="F54" s="67">
        <f t="shared" si="12"/>
      </c>
      <c r="G54" s="67">
        <f t="shared" si="12"/>
      </c>
      <c r="H54" s="67">
        <f t="shared" si="12"/>
      </c>
      <c r="I54" s="67">
        <f t="shared" si="12"/>
      </c>
      <c r="J54" s="67">
        <f t="shared" si="12"/>
      </c>
      <c r="K54" s="176" t="s">
        <v>169</v>
      </c>
      <c r="L54" s="177"/>
      <c r="M54" s="178"/>
    </row>
    <row r="55" spans="2:13" s="21" customFormat="1" ht="12.75" customHeight="1">
      <c r="B55" s="58" t="s">
        <v>170</v>
      </c>
      <c r="C55" s="67">
        <f>_xlfn.IFERROR(C52+C54,"")</f>
      </c>
      <c r="D55" s="67">
        <f aca="true" t="shared" si="13" ref="D55:J55">_xlfn.IFERROR(D52+D54,"")</f>
      </c>
      <c r="E55" s="67">
        <f t="shared" si="13"/>
      </c>
      <c r="F55" s="67">
        <f t="shared" si="13"/>
      </c>
      <c r="G55" s="67">
        <f t="shared" si="13"/>
      </c>
      <c r="H55" s="67">
        <f t="shared" si="13"/>
      </c>
      <c r="I55" s="67">
        <f t="shared" si="13"/>
      </c>
      <c r="J55" s="67">
        <f t="shared" si="13"/>
      </c>
      <c r="K55" s="176" t="s">
        <v>171</v>
      </c>
      <c r="L55" s="177"/>
      <c r="M55" s="178"/>
    </row>
    <row r="56" spans="2:13" s="21" customFormat="1" ht="12.75" customHeight="1">
      <c r="B56" s="59" t="s">
        <v>172</v>
      </c>
      <c r="C56" s="71">
        <f>_xlfn.IFERROR(C31/C69,"")</f>
      </c>
      <c r="D56" s="71">
        <f aca="true" t="shared" si="14" ref="D56:J56">_xlfn.IFERROR(D31/D69,"")</f>
      </c>
      <c r="E56" s="71">
        <f t="shared" si="14"/>
      </c>
      <c r="F56" s="71">
        <f t="shared" si="14"/>
      </c>
      <c r="G56" s="71">
        <f t="shared" si="14"/>
      </c>
      <c r="H56" s="71">
        <f t="shared" si="14"/>
      </c>
      <c r="I56" s="71">
        <f t="shared" si="14"/>
      </c>
      <c r="J56" s="71">
        <f t="shared" si="14"/>
      </c>
      <c r="K56" s="176" t="s">
        <v>173</v>
      </c>
      <c r="L56" s="177"/>
      <c r="M56" s="178"/>
    </row>
    <row r="57" spans="2:13" s="21" customFormat="1" ht="12.75" customHeight="1">
      <c r="B57" s="58" t="s">
        <v>174</v>
      </c>
      <c r="C57" s="71">
        <f>_xlfn.IFERROR((C31-C19)/C69,"")</f>
      </c>
      <c r="D57" s="71">
        <f aca="true" t="shared" si="15" ref="D57:J57">_xlfn.IFERROR((D31-D19)/D69,"")</f>
      </c>
      <c r="E57" s="71">
        <f t="shared" si="15"/>
      </c>
      <c r="F57" s="71">
        <f t="shared" si="15"/>
      </c>
      <c r="G57" s="71">
        <f t="shared" si="15"/>
      </c>
      <c r="H57" s="71">
        <f t="shared" si="15"/>
      </c>
      <c r="I57" s="71">
        <f t="shared" si="15"/>
      </c>
      <c r="J57" s="71">
        <f t="shared" si="15"/>
      </c>
      <c r="K57" s="176" t="s">
        <v>175</v>
      </c>
      <c r="L57" s="177"/>
      <c r="M57" s="178"/>
    </row>
    <row r="58" spans="2:13" s="21" customFormat="1" ht="12.75" customHeight="1">
      <c r="B58" s="60" t="s">
        <v>202</v>
      </c>
      <c r="C58" s="18">
        <f>_xlfn.IFERROR(C70/C71,"")</f>
      </c>
      <c r="D58" s="18">
        <f aca="true" t="shared" si="16" ref="D58:J58">_xlfn.IFERROR(D70/D71,"")</f>
      </c>
      <c r="E58" s="18">
        <f t="shared" si="16"/>
      </c>
      <c r="F58" s="18">
        <f t="shared" si="16"/>
      </c>
      <c r="G58" s="18">
        <f t="shared" si="16"/>
      </c>
      <c r="H58" s="18">
        <f t="shared" si="16"/>
      </c>
      <c r="I58" s="18">
        <f t="shared" si="16"/>
      </c>
      <c r="J58" s="18">
        <f t="shared" si="16"/>
      </c>
      <c r="K58" s="170" t="s">
        <v>176</v>
      </c>
      <c r="L58" s="171"/>
      <c r="M58" s="172"/>
    </row>
    <row r="59" spans="2:13" s="21" customFormat="1" ht="12.75" customHeight="1">
      <c r="B59" s="59" t="s">
        <v>177</v>
      </c>
      <c r="C59" s="19">
        <f>_xlfn.IFERROR(C69/C71,"")</f>
      </c>
      <c r="D59" s="19">
        <f aca="true" t="shared" si="17" ref="D59:J59">_xlfn.IFERROR(D69/D71,"")</f>
      </c>
      <c r="E59" s="19">
        <f t="shared" si="17"/>
      </c>
      <c r="F59" s="19">
        <f t="shared" si="17"/>
      </c>
      <c r="G59" s="19">
        <f t="shared" si="17"/>
      </c>
      <c r="H59" s="19">
        <f t="shared" si="17"/>
      </c>
      <c r="I59" s="19">
        <f t="shared" si="17"/>
      </c>
      <c r="J59" s="19">
        <f t="shared" si="17"/>
      </c>
      <c r="K59" s="170" t="s">
        <v>178</v>
      </c>
      <c r="L59" s="171"/>
      <c r="M59" s="172"/>
    </row>
    <row r="60" spans="2:13" s="21" customFormat="1" ht="12.75" customHeight="1">
      <c r="B60" s="59" t="s">
        <v>179</v>
      </c>
      <c r="C60" s="80">
        <f>_xlfn.IFERROR('調査書(種別ごとに調査書を分けてください)'!$E$22/'新会計用　財務分析シート'!C71,"")</f>
      </c>
      <c r="D60" s="80">
        <f>_xlfn.IFERROR('調査書(種別ごとに調査書を分けてください)'!$E$22/'新会計用　財務分析シート'!D71,"")</f>
      </c>
      <c r="E60" s="80">
        <f>_xlfn.IFERROR('調査書(種別ごとに調査書を分けてください)'!$E$22/'新会計用　財務分析シート'!E71,"")</f>
      </c>
      <c r="F60" s="80">
        <f>_xlfn.IFERROR('調査書(種別ごとに調査書を分けてください)'!$E$22/'新会計用　財務分析シート'!F71,"")</f>
      </c>
      <c r="G60" s="80">
        <f>_xlfn.IFERROR('調査書(種別ごとに調査書を分けてください)'!$E$22/'新会計用　財務分析シート'!G71,"")</f>
      </c>
      <c r="H60" s="80">
        <f>_xlfn.IFERROR('調査書(種別ごとに調査書を分けてください)'!$E$22/'新会計用　財務分析シート'!H71,"")</f>
      </c>
      <c r="I60" s="80">
        <f>_xlfn.IFERROR('調査書(種別ごとに調査書を分けてください)'!$E$22/'新会計用　財務分析シート'!I71,"")</f>
      </c>
      <c r="J60" s="80">
        <f>_xlfn.IFERROR('調査書(種別ごとに調査書を分けてください)'!$E$22/'新会計用　財務分析シート'!J71,"")</f>
      </c>
      <c r="K60" s="170" t="s">
        <v>180</v>
      </c>
      <c r="L60" s="171"/>
      <c r="M60" s="172"/>
    </row>
    <row r="61" spans="2:13" s="21" customFormat="1" ht="12.75" customHeight="1">
      <c r="B61" s="59" t="s">
        <v>181</v>
      </c>
      <c r="C61" s="19">
        <f>_xlfn.IFERROR(C27/'調査書(種別ごとに調査書を分けてください)'!$E$22,"")</f>
      </c>
      <c r="D61" s="19">
        <f>_xlfn.IFERROR(D27/'調査書(種別ごとに調査書を分けてください)'!$E$22,"")</f>
      </c>
      <c r="E61" s="19">
        <f>_xlfn.IFERROR(E27/'調査書(種別ごとに調査書を分けてください)'!$E$22,"")</f>
      </c>
      <c r="F61" s="19">
        <f>_xlfn.IFERROR(F27/'調査書(種別ごとに調査書を分けてください)'!$E$22,"")</f>
      </c>
      <c r="G61" s="19">
        <f>_xlfn.IFERROR(G27/'調査書(種別ごとに調査書を分けてください)'!$E$22,"")</f>
      </c>
      <c r="H61" s="19">
        <f>_xlfn.IFERROR(H27/'調査書(種別ごとに調査書を分けてください)'!$E$22,"")</f>
      </c>
      <c r="I61" s="19">
        <f>_xlfn.IFERROR(I27/'調査書(種別ごとに調査書を分けてください)'!$E$22,"")</f>
      </c>
      <c r="J61" s="19">
        <f>_xlfn.IFERROR(J27/'調査書(種別ごとに調査書を分けてください)'!$E$22,"")</f>
      </c>
      <c r="K61" s="170" t="s">
        <v>182</v>
      </c>
      <c r="L61" s="171"/>
      <c r="M61" s="172"/>
    </row>
    <row r="62" spans="2:13" s="21" customFormat="1" ht="12.75" customHeight="1">
      <c r="B62" s="59" t="s">
        <v>183</v>
      </c>
      <c r="C62" s="19">
        <f>_xlfn.IFERROR(C29/'調査書(種別ごとに調査書を分けてください)'!$E$22,"")</f>
      </c>
      <c r="D62" s="19">
        <f>_xlfn.IFERROR(D29/'調査書(種別ごとに調査書を分けてください)'!$E$22,"")</f>
      </c>
      <c r="E62" s="19">
        <f>_xlfn.IFERROR(E29/'調査書(種別ごとに調査書を分けてください)'!$E$22,"")</f>
      </c>
      <c r="F62" s="19">
        <f>_xlfn.IFERROR(F29/'調査書(種別ごとに調査書を分けてください)'!$E$22,"")</f>
      </c>
      <c r="G62" s="19">
        <f>_xlfn.IFERROR(G29/'調査書(種別ごとに調査書を分けてください)'!$E$22,"")</f>
      </c>
      <c r="H62" s="19">
        <f>_xlfn.IFERROR(H29/'調査書(種別ごとに調査書を分けてください)'!$E$22,"")</f>
      </c>
      <c r="I62" s="19">
        <f>_xlfn.IFERROR(I29/'調査書(種別ごとに調査書を分けてください)'!$E$22,"")</f>
      </c>
      <c r="J62" s="19">
        <f>_xlfn.IFERROR(J29/'調査書(種別ごとに調査書を分けてください)'!$E$22,"")</f>
      </c>
      <c r="K62" s="170" t="s">
        <v>184</v>
      </c>
      <c r="L62" s="171"/>
      <c r="M62" s="172"/>
    </row>
    <row r="63" spans="2:13" s="21" customFormat="1" ht="12.75" customHeight="1">
      <c r="B63" s="61" t="s">
        <v>110</v>
      </c>
      <c r="C63" s="75">
        <f>_xlfn.IFERROR((C23+C25)/(C69-(C26+C28+C31-C19)),"")</f>
      </c>
      <c r="D63" s="75">
        <f aca="true" t="shared" si="18" ref="D63:J63">_xlfn.IFERROR((D23+D25)/(D69-(D26+D28+D31-D19)),"")</f>
      </c>
      <c r="E63" s="75">
        <f t="shared" si="18"/>
      </c>
      <c r="F63" s="75">
        <f t="shared" si="18"/>
      </c>
      <c r="G63" s="75">
        <f t="shared" si="18"/>
      </c>
      <c r="H63" s="75">
        <f t="shared" si="18"/>
      </c>
      <c r="I63" s="75">
        <f t="shared" si="18"/>
      </c>
      <c r="J63" s="75">
        <f t="shared" si="18"/>
      </c>
      <c r="K63" s="170" t="s">
        <v>185</v>
      </c>
      <c r="L63" s="171"/>
      <c r="M63" s="172"/>
    </row>
    <row r="64" spans="2:13" s="21" customFormat="1" ht="12.75" customHeight="1">
      <c r="B64" s="57" t="s">
        <v>111</v>
      </c>
      <c r="C64" s="66">
        <f>_xlfn.IFERROR(C5/C9,"")</f>
      </c>
      <c r="D64" s="66">
        <f aca="true" t="shared" si="19" ref="D64:J64">_xlfn.IFERROR(D5/D9,"")</f>
      </c>
      <c r="E64" s="66">
        <f t="shared" si="19"/>
      </c>
      <c r="F64" s="66">
        <f t="shared" si="19"/>
      </c>
      <c r="G64" s="66">
        <f t="shared" si="19"/>
      </c>
      <c r="H64" s="66">
        <f t="shared" si="19"/>
      </c>
      <c r="I64" s="66">
        <f t="shared" si="19"/>
      </c>
      <c r="J64" s="66">
        <f t="shared" si="19"/>
      </c>
      <c r="K64" s="173" t="s">
        <v>186</v>
      </c>
      <c r="L64" s="174"/>
      <c r="M64" s="175"/>
    </row>
    <row r="65" spans="2:13" s="21" customFormat="1" ht="12.75" customHeight="1">
      <c r="B65" s="58" t="s">
        <v>112</v>
      </c>
      <c r="C65" s="67">
        <f>_xlfn.IFERROR(C7/(C11+C14),"")</f>
      </c>
      <c r="D65" s="67">
        <f aca="true" t="shared" si="20" ref="D65:J65">_xlfn.IFERROR(D7/(D11+D14),"")</f>
      </c>
      <c r="E65" s="67">
        <f t="shared" si="20"/>
      </c>
      <c r="F65" s="67">
        <f t="shared" si="20"/>
      </c>
      <c r="G65" s="67">
        <f t="shared" si="20"/>
      </c>
      <c r="H65" s="67">
        <f t="shared" si="20"/>
      </c>
      <c r="I65" s="67">
        <f t="shared" si="20"/>
      </c>
      <c r="J65" s="67">
        <f t="shared" si="20"/>
      </c>
      <c r="K65" s="173" t="s">
        <v>187</v>
      </c>
      <c r="L65" s="174"/>
      <c r="M65" s="175"/>
    </row>
    <row r="66" spans="2:13" s="21" customFormat="1" ht="12.75" customHeight="1">
      <c r="B66" s="58" t="s">
        <v>113</v>
      </c>
      <c r="C66" s="67">
        <f>_xlfn.IFERROR(C14/(C9+C11+C14),"")</f>
      </c>
      <c r="D66" s="67">
        <f aca="true" t="shared" si="21" ref="D66:J66">_xlfn.IFERROR(D14/(D9+D11+D14),"")</f>
      </c>
      <c r="E66" s="67">
        <f t="shared" si="21"/>
      </c>
      <c r="F66" s="67">
        <f t="shared" si="21"/>
      </c>
      <c r="G66" s="67">
        <f t="shared" si="21"/>
      </c>
      <c r="H66" s="67">
        <f t="shared" si="21"/>
      </c>
      <c r="I66" s="67">
        <f t="shared" si="21"/>
      </c>
      <c r="J66" s="67">
        <f t="shared" si="21"/>
      </c>
      <c r="K66" s="173" t="s">
        <v>188</v>
      </c>
      <c r="L66" s="174"/>
      <c r="M66" s="175"/>
    </row>
    <row r="67" spans="2:13" s="21" customFormat="1" ht="12.75" customHeight="1">
      <c r="B67" s="58" t="s">
        <v>114</v>
      </c>
      <c r="C67" s="67">
        <f>_xlfn.IFERROR((C10+C13)/C69,"")</f>
      </c>
      <c r="D67" s="67">
        <f aca="true" t="shared" si="22" ref="D67:J67">_xlfn.IFERROR((D10+D13)/D69,"")</f>
      </c>
      <c r="E67" s="67">
        <f t="shared" si="22"/>
      </c>
      <c r="F67" s="67">
        <f t="shared" si="22"/>
      </c>
      <c r="G67" s="67">
        <f t="shared" si="22"/>
      </c>
      <c r="H67" s="67">
        <f t="shared" si="22"/>
      </c>
      <c r="I67" s="67">
        <f t="shared" si="22"/>
      </c>
      <c r="J67" s="67">
        <f t="shared" si="22"/>
      </c>
      <c r="K67" s="170" t="s">
        <v>189</v>
      </c>
      <c r="L67" s="171"/>
      <c r="M67" s="172"/>
    </row>
    <row r="68" spans="2:13" s="21" customFormat="1" ht="13.5" customHeight="1" thickBot="1">
      <c r="B68" s="56" t="s">
        <v>190</v>
      </c>
      <c r="C68" s="17">
        <f>_xlfn.IFERROR(C8+C16,"")</f>
        <v>0</v>
      </c>
      <c r="D68" s="17">
        <f aca="true" t="shared" si="23" ref="D68:J68">_xlfn.IFERROR(D8+D16,"")</f>
        <v>0</v>
      </c>
      <c r="E68" s="17">
        <f t="shared" si="23"/>
        <v>0</v>
      </c>
      <c r="F68" s="17">
        <f t="shared" si="23"/>
        <v>0</v>
      </c>
      <c r="G68" s="17">
        <f t="shared" si="23"/>
        <v>0</v>
      </c>
      <c r="H68" s="17">
        <f t="shared" si="23"/>
        <v>0</v>
      </c>
      <c r="I68" s="17">
        <f t="shared" si="23"/>
        <v>0</v>
      </c>
      <c r="J68" s="17">
        <f t="shared" si="23"/>
        <v>0</v>
      </c>
      <c r="K68" s="170" t="s">
        <v>191</v>
      </c>
      <c r="L68" s="171"/>
      <c r="M68" s="172"/>
    </row>
    <row r="69" spans="2:13" s="21" customFormat="1" ht="12.75" customHeight="1">
      <c r="B69" s="62" t="s">
        <v>192</v>
      </c>
      <c r="C69" s="55">
        <f>_xlfn.IFERROR(C18-C20-C21,"")</f>
        <v>0</v>
      </c>
      <c r="D69" s="55">
        <f aca="true" t="shared" si="24" ref="D69:J69">_xlfn.IFERROR(D18-D20-D21,"")</f>
        <v>0</v>
      </c>
      <c r="E69" s="55">
        <f t="shared" si="24"/>
        <v>0</v>
      </c>
      <c r="F69" s="55">
        <f t="shared" si="24"/>
        <v>0</v>
      </c>
      <c r="G69" s="55">
        <f t="shared" si="24"/>
        <v>0</v>
      </c>
      <c r="H69" s="55">
        <f t="shared" si="24"/>
        <v>0</v>
      </c>
      <c r="I69" s="55">
        <f t="shared" si="24"/>
        <v>0</v>
      </c>
      <c r="J69" s="55">
        <f t="shared" si="24"/>
        <v>0</v>
      </c>
      <c r="K69" s="173" t="s">
        <v>193</v>
      </c>
      <c r="L69" s="174"/>
      <c r="M69" s="175"/>
    </row>
    <row r="70" spans="2:13" s="21" customFormat="1" ht="12.75" customHeight="1">
      <c r="B70" s="63" t="s">
        <v>194</v>
      </c>
      <c r="C70" s="19">
        <f>_xlfn.IFERROR(C23+C25,"")</f>
        <v>0</v>
      </c>
      <c r="D70" s="19">
        <f aca="true" t="shared" si="25" ref="D70:J70">_xlfn.IFERROR(D23+D25,"")</f>
        <v>0</v>
      </c>
      <c r="E70" s="19">
        <f t="shared" si="25"/>
        <v>0</v>
      </c>
      <c r="F70" s="19">
        <f t="shared" si="25"/>
        <v>0</v>
      </c>
      <c r="G70" s="19">
        <f t="shared" si="25"/>
        <v>0</v>
      </c>
      <c r="H70" s="19">
        <f t="shared" si="25"/>
        <v>0</v>
      </c>
      <c r="I70" s="19">
        <f t="shared" si="25"/>
        <v>0</v>
      </c>
      <c r="J70" s="19">
        <f t="shared" si="25"/>
        <v>0</v>
      </c>
      <c r="K70" s="173" t="s">
        <v>195</v>
      </c>
      <c r="L70" s="174"/>
      <c r="M70" s="175"/>
    </row>
    <row r="71" spans="2:13" s="21" customFormat="1" ht="13.5" customHeight="1" thickBot="1">
      <c r="B71" s="64" t="s">
        <v>196</v>
      </c>
      <c r="C71" s="65">
        <f>_xlfn.IFERROR('調査書(種別ごとに調査書を分けてください)'!$H$40*365,"")</f>
        <v>0</v>
      </c>
      <c r="D71" s="65">
        <f>_xlfn.IFERROR('調査書(種別ごとに調査書を分けてください)'!$H$40*365,"")</f>
        <v>0</v>
      </c>
      <c r="E71" s="65">
        <f>_xlfn.IFERROR('調査書(種別ごとに調査書を分けてください)'!$H$40*365,"")</f>
        <v>0</v>
      </c>
      <c r="F71" s="65">
        <f>_xlfn.IFERROR('調査書(種別ごとに調査書を分けてください)'!$H$40*365,"")</f>
        <v>0</v>
      </c>
      <c r="G71" s="65">
        <f>_xlfn.IFERROR('調査書(種別ごとに調査書を分けてください)'!$H$40*365,"")</f>
        <v>0</v>
      </c>
      <c r="H71" s="65">
        <f>_xlfn.IFERROR('調査書(種別ごとに調査書を分けてください)'!$H$40*365,"")</f>
        <v>0</v>
      </c>
      <c r="I71" s="65">
        <f>_xlfn.IFERROR('調査書(種別ごとに調査書を分けてください)'!$H$40*365,"")</f>
        <v>0</v>
      </c>
      <c r="J71" s="65">
        <f>_xlfn.IFERROR('調査書(種別ごとに調査書を分けてください)'!$H$40*365,"")</f>
        <v>0</v>
      </c>
      <c r="K71" s="189" t="s">
        <v>199</v>
      </c>
      <c r="L71" s="190"/>
      <c r="M71" s="191"/>
    </row>
  </sheetData>
  <sheetProtection/>
  <mergeCells count="72">
    <mergeCell ref="K41:M41"/>
    <mergeCell ref="K42:M42"/>
    <mergeCell ref="K43:M43"/>
    <mergeCell ref="K44:M44"/>
    <mergeCell ref="K33:M33"/>
    <mergeCell ref="K34:M34"/>
    <mergeCell ref="K35:M35"/>
    <mergeCell ref="K36:M36"/>
    <mergeCell ref="K37:M37"/>
    <mergeCell ref="K38:M38"/>
    <mergeCell ref="K21:M21"/>
    <mergeCell ref="K22:M22"/>
    <mergeCell ref="K23:M23"/>
    <mergeCell ref="K24:M24"/>
    <mergeCell ref="K25:M25"/>
    <mergeCell ref="K26:M26"/>
    <mergeCell ref="K9:M9"/>
    <mergeCell ref="K10:M10"/>
    <mergeCell ref="K11:M11"/>
    <mergeCell ref="K12:M12"/>
    <mergeCell ref="K13:M13"/>
    <mergeCell ref="K14:M14"/>
    <mergeCell ref="C3:K3"/>
    <mergeCell ref="K4:M4"/>
    <mergeCell ref="K5:M5"/>
    <mergeCell ref="K6:M6"/>
    <mergeCell ref="K7:M7"/>
    <mergeCell ref="K8:M8"/>
    <mergeCell ref="A5:A17"/>
    <mergeCell ref="A18:A39"/>
    <mergeCell ref="A40:A44"/>
    <mergeCell ref="K15:M15"/>
    <mergeCell ref="K16:M16"/>
    <mergeCell ref="K17:M17"/>
    <mergeCell ref="K18:M18"/>
    <mergeCell ref="K19:M19"/>
    <mergeCell ref="K20:M20"/>
    <mergeCell ref="K27:M27"/>
    <mergeCell ref="K28:M28"/>
    <mergeCell ref="K29:M29"/>
    <mergeCell ref="K30:M30"/>
    <mergeCell ref="K31:M31"/>
    <mergeCell ref="K32:M32"/>
    <mergeCell ref="K39:M39"/>
    <mergeCell ref="K40:M40"/>
    <mergeCell ref="K49:M49"/>
    <mergeCell ref="K50:M50"/>
    <mergeCell ref="K71:M71"/>
    <mergeCell ref="K62:M62"/>
    <mergeCell ref="K63:M63"/>
    <mergeCell ref="K61:M61"/>
    <mergeCell ref="K56:M56"/>
    <mergeCell ref="K66:M66"/>
    <mergeCell ref="K67:M67"/>
    <mergeCell ref="B1:K1"/>
    <mergeCell ref="K46:M46"/>
    <mergeCell ref="K47:M47"/>
    <mergeCell ref="K48:M48"/>
    <mergeCell ref="K70:M70"/>
    <mergeCell ref="K51:M51"/>
    <mergeCell ref="K52:M52"/>
    <mergeCell ref="K53:M53"/>
    <mergeCell ref="K54:M54"/>
    <mergeCell ref="K55:M55"/>
    <mergeCell ref="K68:M68"/>
    <mergeCell ref="K69:M69"/>
    <mergeCell ref="K57:M57"/>
    <mergeCell ref="K58:M58"/>
    <mergeCell ref="K59:M59"/>
    <mergeCell ref="K60:M60"/>
    <mergeCell ref="K64:M64"/>
    <mergeCell ref="K65:M65"/>
  </mergeCells>
  <printOptions horizontalCentered="1" verticalCentered="1"/>
  <pageMargins left="0.6692913385826772" right="0.1968503937007874" top="0.35433070866141736" bottom="0.4330708661417323" header="0.1968503937007874" footer="0.31496062992125984"/>
  <pageSetup fitToHeight="1" fitToWidth="1" horizontalDpi="600" verticalDpi="600" orientation="landscape" paperSize="8" scale="76"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kurita</dc:creator>
  <cp:keywords/>
  <dc:description/>
  <cp:lastModifiedBy>kurita</cp:lastModifiedBy>
  <cp:lastPrinted>2016-05-19T07:05:27Z</cp:lastPrinted>
  <dcterms:created xsi:type="dcterms:W3CDTF">2013-05-22T22:25:24Z</dcterms:created>
  <dcterms:modified xsi:type="dcterms:W3CDTF">2016-05-21T04:36:48Z</dcterms:modified>
  <cp:category/>
  <cp:version/>
  <cp:contentType/>
  <cp:contentStatus/>
</cp:coreProperties>
</file>